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77" documentId="120_S{2AC9BD13-BADA-5192-A53E-5A8FF88502F6}" xr6:coauthVersionLast="47" xr6:coauthVersionMax="47" xr10:uidLastSave="{DDE60C22-4E23-4833-A4D0-DC1F122FD83D}"/>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<sst xmlns="http://schemas.openxmlformats.org/spreadsheetml/2006/main" count="180291" uniqueCount="39131">
  <si>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</si>
  <si>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</si>
  <si>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</si>
  <si>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</si>
  <si>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</si>
  <si>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</si>
  <si>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</si>
  <si>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</si>
  <si>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</si>
  <si>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</si>
  <si>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</si>
  <si>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</si>
  <si>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</si>
  <si>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</si>
  <si>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</si>
  <si>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</si>
  <si>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</si>
  <si>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</si>
  <si>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</si>
  <si>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</si>
  <si>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</si>
  <si>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</si>
  <si>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</si>
  <si>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</si>
  <si>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</si>
  <si>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</si>
  <si>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</si>
  <si>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</si>
  <si>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</si>
  <si>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</si>
  <si>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</si>
  <si>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</si>
  <si>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</si>
  <si>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</si>
  <si>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</si>
  <si>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</si>
  <si>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</si>
  <si>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</si>
  <si>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</si>
  <si>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</si>
  <si>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</si>
  <si>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</si>
  <si>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</si>
  <si>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</si>
  <si>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</si>
  <si>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</si>
  <si>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</si>
  <si>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</si>
  <si>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</si>
  <si>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</si>
  <si>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</si>
  <si>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</si>
  <si>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</si>
  <si>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</si>
  <si>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</si>
  <si>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</si>
  <si>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</si>
  <si>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</si>
  <si>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</si>
  <si>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</si>
  <si>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</si>
  <si>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</si>
  <si>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</si>
  <si>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</si>
  <si>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</si>
  <si>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</si>
  <si>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</si>
  <si>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</si>
  <si>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</si>
  <si>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</si>
  <si>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</si>
  <si>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</si>
  <si>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</si>
  <si>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</si>
  <si>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</si>
  <si>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</si>
  <si>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</si>
  <si>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</si>
  <si>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</si>
  <si>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</si>
  <si>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</si>
  <si>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</si>
  <si>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</si>
  <si>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</si>
  <si>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</si>
  <si>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</si>
  <si>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</si>
  <si>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</si>
  <si>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</si>
  <si>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</si>
  <si>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</si>
  <si>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</si>
  <si>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</si>
  <si>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</si>
  <si>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</si>
  <si>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</si>
  <si>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</si>
  <si>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</si>
  <si>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</si>
  <si>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</si>
  <si>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</si>
  <si>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</si>
  <si>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</si>
  <si>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</si>
  <si>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</si>
  <si>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</si>
  <si>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</si>
  <si>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</si>
  <si>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</si>
  <si>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</si>
  <si>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</si>
  <si>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</si>
  <si>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</si>
  <si>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</si>
  <si>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</si>
  <si>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</si>
  <si>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</si>
  <si>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</si>
  <si>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</si>
  <si>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</si>
  <si>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</si>
  <si>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</si>
  <si>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</si>
  <si>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</si>
  <si>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</si>
  <si>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</si>
  <si>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</si>
  <si>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</si>
  <si>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</si>
  <si>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</si>
  <si>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</si>
  <si>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</si>
  <si>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</si>
  <si>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</si>
  <si>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</si>
  <si>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</si>
  <si>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</si>
  <si>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</si>
  <si>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</si>
  <si>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</si>
  <si>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</si>
  <si>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</si>
  <si>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</si>
  <si>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</si>
  <si>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</si>
  <si>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</si>
  <si>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</si>
  <si>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</si>
  <si>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</si>
  <si>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</si>
  <si>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</si>
  <si>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</si>
  <si>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</si>
  <si>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</si>
  <si>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</si>
  <si>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</si>
  <si>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</si>
  <si>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</si>
  <si>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</si>
  <si>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</si>
  <si>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</si>
  <si>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</si>
  <si>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</si>
  <si>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</si>
  <si>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</si>
  <si>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</si>
  <si>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</si>
  <si>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</si>
  <si>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</si>
  <si>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</si>
  <si>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</si>
  <si>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</si>
  <si>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</si>
  <si>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</si>
  <si>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</si>
  <si>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</si>
  <si>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</si>
  <si>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</si>
  <si>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</si>
  <si>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</si>
  <si>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</si>
  <si>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</si>
  <si>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</si>
  <si>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</si>
  <si>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</si>
  <si>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</si>
  <si>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</si>
  <si>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</si>
  <si>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</si>
  <si>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</si>
  <si>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</si>
  <si>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</si>
  <si>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</si>
  <si>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</si>
  <si>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</si>
  <si>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</si>
  <si>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</si>
  <si>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</si>
  <si>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</si>
  <si>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</si>
  <si>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</si>
  <si>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</si>
  <si>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</si>
  <si>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</si>
  <si>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</si>
  <si>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</si>
  <si>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</si>
  <si>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</si>
  <si>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</si>
  <si>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</si>
  <si>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</si>
  <si>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</si>
  <si>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</si>
  <si>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</si>
  <si>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</si>
  <si>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</si>
  <si>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</si>
  <si>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</si>
  <si>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</si>
  <si>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</si>
  <si>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</si>
  <si>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</si>
  <si>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</si>
  <si>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</si>
  <si>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</si>
  <si>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</si>
  <si>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</si>
  <si>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</si>
  <si>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</si>
  <si>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</si>
  <si>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</si>
  <si>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</si>
  <si>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</si>
  <si>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</si>
  <si>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</si>
  <si>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</si>
  <si>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</si>
  <si>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</si>
  <si>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</si>
  <si>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</si>
  <si>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</si>
  <si>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</si>
  <si>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</si>
  <si>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</si>
  <si>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</si>
  <si>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</si>
  <si>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</si>
  <si>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</si>
  <si>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</si>
  <si>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</si>
  <si>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</si>
  <si>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</si>
  <si>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</si>
  <si>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</si>
  <si>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</si>
  <si>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</si>
  <si>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</si>
  <si>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</si>
  <si>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</si>
  <si>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</si>
  <si>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</si>
  <si>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</si>
  <si>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</si>
  <si>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</si>
  <si>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</si>
  <si>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</si>
  <si>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</si>
  <si>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</si>
  <si>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</si>
  <si>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</si>
  <si>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</si>
  <si>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</si>
  <si>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</si>
  <si>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</si>
  <si>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</si>
  <si>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</si>
  <si>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</si>
  <si>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</si>
  <si>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</si>
  <si>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</si>
  <si>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</si>
  <si>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</si>
  <si>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</si>
  <si>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</si>
  <si>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</si>
  <si>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</si>
  <si>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</si>
  <si>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</si>
  <si>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</si>
  <si>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</si>
  <si>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</si>
  <si>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</si>
  <si>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</si>
  <si>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</si>
  <si>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</si>
  <si>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</si>
  <si>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</si>
  <si>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</si>
  <si>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</si>
  <si>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</si>
  <si>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</si>
  <si>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</si>
  <si>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</si>
  <si>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</si>
  <si>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</si>
  <si>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</si>
  <si>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</si>
  <si>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</si>
  <si>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</si>
  <si>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</si>
  <si>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</si>
  <si>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</si>
  <si>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</si>
  <si>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</si>
  <si>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</si>
  <si>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</si>
  <si>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</si>
  <si>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</si>
  <si>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</si>
  <si>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</si>
  <si>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</si>
  <si>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</si>
  <si>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</si>
  <si>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</si>
  <si>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</si>
  <si>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</si>
  <si>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</si>
  <si>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</si>
  <si>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</si>
  <si>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</si>
  <si>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</si>
  <si>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</si>
  <si>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</si>
  <si>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</si>
  <si>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</si>
  <si>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</si>
  <si>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</si>
  <si>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</si>
  <si>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</si>
  <si>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</si>
  <si>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</si>
  <si>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</si>
  <si>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</si>
  <si>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</si>
  <si>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</si>
  <si>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</si>
  <si>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</si>
  <si>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</si>
  <si>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</si>
  <si>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</si>
  <si>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</si>
  <si>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</si>
  <si>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</si>
  <si>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</si>
  <si>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</si>
  <si>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</si>
  <si>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</si>
  <si>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</si>
  <si>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</si>
  <si>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</si>
  <si>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</si>
  <si>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</si>
  <si>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</si>
  <si>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</si>
  <si>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</si>
  <si>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</si>
  <si>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</si>
  <si>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</si>
  <si>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</si>
  <si>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</si>
  <si>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</si>
  <si>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</si>
  <si>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</si>
  <si>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</si>
  <si>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</si>
  <si>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</si>
  <si>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</si>
  <si>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</si>
  <si>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</si>
  <si>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</si>
  <si>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</si>
  <si>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</si>
  <si>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</si>
  <si>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</si>
  <si>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</si>
  <si>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</si>
  <si>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</si>
  <si>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</si>
  <si>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</si>
  <si>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</si>
  <si>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</si>
  <si>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</si>
  <si>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</si>
  <si>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</si>
  <si>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</si>
  <si>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</si>
  <si>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</si>
  <si>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</si>
  <si>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</si>
  <si>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</si>
  <si>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</si>
  <si>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</si>
  <si>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</si>
  <si>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</si>
  <si>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</si>
  <si>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</si>
  <si>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</si>
  <si>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</si>
  <si>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</si>
  <si>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</si>
  <si>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</si>
  <si>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</si>
  <si>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</si>
  <si>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</si>
  <si>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</si>
  <si>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</si>
  <si>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</si>
  <si>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</si>
  <si>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</si>
  <si>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</si>
  <si>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</si>
  <si>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</si>
  <si>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</si>
  <si>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</si>
  <si>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</si>
  <si>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</si>
  <si>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</si>
  <si>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</si>
  <si>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</si>
  <si>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</si>
  <si>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</si>
  <si>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</si>
  <si>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</si>
  <si>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</si>
  <si>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</si>
  <si>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</si>
  <si>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</si>
  <si>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</si>
  <si>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</si>
  <si>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</si>
  <si>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</si>
  <si>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</si>
  <si>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</si>
  <si>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</si>
  <si>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</si>
  <si>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</si>
  <si>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</si>
  <si>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</si>
  <si>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</si>
  <si>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</si>
  <si>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</si>
  <si>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</si>
  <si>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</si>
  <si>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</si>
  <si>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</si>
  <si>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</si>
  <si>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</si>
  <si>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</si>
  <si>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</si>
  <si>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</si>
  <si>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</si>
  <si>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</si>
  <si>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</si>
  <si>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</si>
  <si>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</si>
  <si>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</si>
  <si>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</si>
  <si>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</si>
  <si>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</si>
  <si>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</si>
  <si>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</si>
  <si>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</si>
  <si>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</si>
  <si>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</si>
  <si>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</si>
  <si>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</si>
  <si>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</si>
  <si>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</si>
  <si>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</si>
  <si>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</si>
  <si>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</si>
  <si>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</si>
  <si>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</si>
  <si>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</si>
  <si>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</si>
  <si>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</si>
  <si>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</si>
  <si>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</si>
  <si>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</si>
  <si>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</si>
  <si>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</si>
  <si>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</si>
  <si>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</si>
  <si>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</si>
  <si>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</si>
  <si>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</si>
  <si>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</si>
  <si>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</si>
  <si>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</si>
  <si>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</si>
  <si>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</si>
  <si>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</si>
  <si>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</si>
  <si>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</si>
  <si>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</si>
  <si>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</si>
  <si>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</si>
  <si>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</si>
  <si>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</si>
  <si>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</si>
  <si>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</si>
  <si>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</si>
  <si>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</si>
  <si>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</si>
  <si>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</si>
  <si>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</si>
  <si>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</si>
  <si>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</si>
  <si>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</si>
  <si>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</si>
  <si>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</si>
  <si>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</si>
  <si>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</si>
  <si>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</si>
  <si>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</si>
  <si>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</si>
  <si>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</si>
  <si>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</si>
  <si>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</si>
  <si>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</si>
  <si>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</si>
  <si>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</si>
  <si>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</si>
  <si>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</si>
  <si>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</si>
  <si>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</si>
  <si>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</si>
  <si>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</si>
  <si>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</si>
  <si>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</si>
  <si>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</si>
  <si>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</si>
  <si>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</si>
  <si>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</si>
  <si>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</si>
  <si>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</si>
  <si>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</si>
  <si>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</si>
  <si>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</si>
  <si>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</si>
  <si>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</si>
  <si>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</si>
  <si>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</si>
  <si>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</si>
  <si>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</si>
  <si>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</si>
  <si>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</si>
  <si>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</si>
  <si>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</si>
  <si>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</si>
  <si>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</si>
  <si>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</si>
  <si>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</si>
  <si>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</si>
  <si>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</si>
  <si>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</si>
  <si>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</si>
  <si>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</si>
  <si>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</si>
  <si>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</si>
  <si>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</si>
  <si>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</si>
  <si>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</si>
  <si>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</si>
  <si>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</si>
  <si>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</si>
  <si>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</si>
  <si>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</si>
  <si>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</si>
  <si>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</si>
  <si>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</si>
  <si>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</si>
  <si>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</si>
  <si>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</si>
  <si>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</si>
  <si>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</si>
  <si>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</si>
  <si>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</si>
  <si>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</si>
  <si>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</si>
  <si>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</si>
  <si>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</si>
  <si>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</si>
  <si>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</si>
  <si>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</si>
  <si>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</si>
  <si>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</si>
  <si>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</si>
  <si>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</si>
  <si>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</si>
  <si>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</si>
  <si>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</si>
  <si>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</si>
  <si>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</si>
  <si>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</si>
  <si>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</si>
  <si>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</si>
  <si>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</si>
  <si>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</si>
  <si>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</si>
  <si>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</si>
  <si>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</si>
  <si>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</si>
  <si>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</si>
  <si>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</si>
  <si>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</si>
  <si>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</si>
  <si>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</si>
  <si>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</si>
  <si>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</si>
  <si>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</si>
  <si>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</si>
  <si>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</si>
  <si>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</si>
  <si>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</si>
  <si>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</si>
  <si>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</si>
  <si>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</si>
  <si>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</si>
  <si>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</si>
  <si>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</si>
  <si>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</si>
  <si>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</si>
  <si>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</si>
  <si>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</si>
  <si>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</si>
  <si>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</si>
  <si>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</si>
  <si>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</si>
  <si>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</si>
  <si>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</si>
  <si>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</si>
  <si>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</si>
  <si>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</si>
  <si>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</si>
  <si>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</si>
  <si>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</si>
  <si>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</si>
  <si>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</si>
  <si>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</si>
  <si>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</si>
  <si>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</si>
  <si>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</si>
  <si>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</si>
  <si>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</si>
  <si>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</si>
  <si>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</si>
  <si>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</si>
  <si>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</si>
  <si>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</si>
  <si>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</si>
  <si>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</si>
  <si>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</si>
  <si>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</si>
  <si>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</si>
  <si>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</si>
  <si>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</si>
  <si>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</si>
  <si>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</si>
  <si>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</si>
  <si>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</si>
  <si>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</si>
  <si>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</si>
  <si>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</si>
  <si>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</si>
  <si>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</si>
  <si>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</si>
  <si>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</si>
  <si>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</si>
  <si>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</si>
  <si>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</si>
  <si>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</si>
  <si>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</si>
  <si>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</si>
  <si>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</si>
  <si>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</si>
  <si>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</si>
  <si>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</si>
  <si>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</si>
  <si>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</si>
  <si>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</si>
  <si>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</si>
  <si>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</si>
  <si>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</si>
  <si>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</si>
  <si>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</si>
  <si>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</si>
  <si>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</si>
  <si>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</si>
  <si>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</si>
  <si>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</si>
  <si>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</si>
  <si>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</si>
  <si>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</si>
  <si>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</si>
  <si>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</si>
  <si>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</si>
  <si>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</si>
  <si>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</si>
  <si>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</si>
  <si>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</si>
  <si>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</si>
  <si>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</si>
  <si>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</si>
  <si>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</si>
  <si>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</si>
  <si>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</si>
  <si>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</si>
  <si>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</si>
  <si>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</si>
  <si>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</si>
  <si>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</si>
  <si>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</si>
  <si>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</si>
  <si>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</si>
  <si>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</si>
  <si>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</si>
  <si>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</si>
  <si>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</si>
  <si>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</si>
  <si>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</si>
  <si>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</si>
  <si>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</si>
  <si>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</si>
  <si>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</si>
  <si>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</si>
  <si>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</si>
  <si>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</si>
  <si>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</si>
  <si>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</si>
  <si>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</si>
  <si>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</si>
  <si>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</si>
  <si>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</si>
  <si>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</si>
  <si>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</si>
  <si>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</si>
  <si>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</si>
  <si>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</si>
  <si>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</si>
  <si>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</si>
  <si>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</si>
  <si>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</si>
  <si>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</si>
  <si>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</si>
  <si>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</si>
  <si>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</si>
  <si>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</si>
  <si>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</si>
  <si>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</si>
  <si>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</si>
  <si>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</si>
  <si>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</si>
  <si>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</si>
  <si>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</si>
  <si>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</si>
  <si>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</si>
  <si>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</si>
  <si>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</si>
  <si>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</si>
  <si>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</si>
  <si>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</si>
  <si>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</si>
  <si>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</si>
  <si>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</si>
  <si>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</si>
  <si>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</si>
  <si>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</si>
  <si>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</si>
  <si>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</si>
  <si>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</si>
  <si>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</si>
  <si>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</si>
  <si>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</si>
  <si>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</si>
  <si>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</si>
  <si>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</si>
  <si>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</si>
  <si>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</si>
  <si>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</si>
  <si>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</si>
  <si>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</si>
  <si>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</si>
  <si>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</si>
  <si>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</si>
  <si>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</si>
  <si>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</si>
  <si>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</si>
  <si>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</si>
  <si>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</si>
  <si>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</si>
  <si>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</si>
  <si>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</si>
  <si>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</si>
  <si>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</si>
  <si>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</si>
  <si>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</si>
  <si>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</si>
  <si>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</si>
  <si>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</si>
  <si>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</si>
  <si>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</si>
  <si>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</si>
  <si>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</si>
  <si>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</si>
  <si>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</si>
  <si>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</si>
  <si>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</si>
  <si>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</si>
  <si>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</si>
  <si>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</si>
  <si>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</si>
  <si>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</si>
  <si>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</si>
  <si>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</si>
  <si>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</si>
  <si>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</si>
  <si>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</si>
  <si>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</si>
  <si>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</si>
  <si>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</si>
  <si>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</si>
  <si>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</si>
  <si>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</si>
  <si>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</si>
  <si>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</si>
  <si>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</si>
  <si>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</si>
  <si>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</si>
  <si>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</si>
  <si>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</si>
  <si>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</si>
  <si>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</si>
  <si>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</si>
  <si>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</si>
  <si>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</si>
  <si>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</si>
  <si>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</si>
  <si>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</si>
  <si>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</si>
  <si>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</si>
  <si>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</si>
  <si>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</si>
  <si>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</si>
  <si>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</si>
  <si>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</si>
  <si>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</si>
  <si>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</si>
  <si>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</si>
  <si>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</si>
  <si>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</si>
  <si>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</si>
  <si>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</si>
  <si>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</si>
  <si>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</si>
  <si>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</si>
  <si>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</si>
  <si>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</si>
  <si>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</si>
  <si>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</si>
  <si>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</si>
  <si>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</si>
  <si>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</si>
  <si>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</si>
  <si>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</si>
  <si>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</si>
  <si>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</si>
  <si>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</si>
  <si>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</si>
  <si>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</si>
  <si>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</si>
  <si>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</si>
  <si>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</si>
  <si>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</si>
  <si>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</si>
  <si>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</si>
  <si>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</si>
  <si>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</si>
  <si>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</si>
  <si>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</si>
  <si>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</si>
  <si>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</si>
  <si>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</si>
  <si>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</si>
  <si>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</si>
  <si>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</si>
  <si>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</si>
  <si>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</si>
  <si>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</si>
  <si>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</si>
  <si>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</si>
  <si>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</si>
  <si>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</si>
  <si>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</si>
  <si>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</si>
  <si>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</si>
  <si>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</si>
  <si>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</si>
  <si>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</si>
  <si>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</si>
  <si>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</si>
  <si>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</si>
  <si>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</si>
  <si>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</si>
  <si>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</si>
  <si>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</si>
  <si>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</si>
  <si>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</si>
  <si>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</si>
  <si>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</si>
  <si>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</si>
  <si>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</si>
  <si>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</si>
  <si>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</si>
  <si>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</si>
  <si>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</si>
  <si>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</si>
  <si>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</si>
  <si>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</si>
  <si>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</si>
  <si>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</si>
  <si>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</si>
  <si>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</si>
  <si>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</si>
  <si>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</si>
  <si>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</si>
  <si>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</si>
  <si>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</si>
  <si>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</si>
  <si>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</si>
  <si>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</si>
  <si>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</si>
  <si>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</si>
  <si>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</si>
  <si>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</si>
  <si>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</si>
  <si>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</si>
  <si>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</si>
  <si>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</si>
  <si>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</si>
  <si>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</si>
  <si>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</si>
  <si>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</si>
  <si>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</si>
  <si>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</si>
  <si>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</si>
  <si>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</si>
  <si>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</si>
  <si>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</si>
  <si>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</si>
  <si>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</si>
  <si>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</si>
  <si>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</si>
  <si>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</si>
  <si>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</si>
  <si>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</si>
  <si>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</si>
  <si>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</si>
  <si>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</si>
  <si>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</si>
  <si>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</si>
  <si>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</si>
  <si>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</si>
  <si>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</si>
  <si>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</si>
  <si>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</si>
  <si>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</si>
  <si>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</si>
  <si>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</si>
  <si>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</si>
  <si>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</si>
  <si>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</si>
  <si>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</si>
  <si>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</si>
  <si>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</si>
  <si>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</si>
  <si>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</si>
  <si>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</si>
  <si>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</si>
  <si>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</si>
  <si>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</si>
  <si>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</si>
  <si>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</si>
  <si>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</si>
  <si>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</si>
  <si>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</si>
  <si>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</si>
  <si>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</si>
  <si>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</si>
  <si>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</si>
  <si>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</si>
  <si>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</si>
  <si>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</si>
  <si>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</si>
  <si>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</si>
  <si>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</si>
  <si>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</si>
  <si>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</si>
  <si>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</si>
  <si>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</si>
  <si>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</si>
  <si>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</si>
  <si>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</si>
  <si>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</si>
  <si>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</si>
  <si>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</si>
  <si>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</si>
  <si>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</si>
  <si>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</si>
  <si>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</si>
  <si>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</si>
  <si>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</si>
  <si>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</si>
  <si>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</si>
  <si>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</si>
  <si>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</si>
  <si>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</si>
  <si>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</si>
  <si>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</si>
  <si>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</si>
  <si>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</si>
  <si>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</si>
  <si>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</si>
  <si>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</si>
  <si>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</si>
  <si>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</si>
  <si>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</si>
  <si>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</si>
  <si>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</si>
  <si>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</si>
  <si>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</si>
  <si>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</si>
  <si>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</si>
  <si>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</si>
  <si>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</si>
  <si>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</si>
  <si>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</si>
  <si>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</si>
  <si>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</si>
  <si>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</si>
  <si>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</si>
  <si>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</si>
  <si>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</si>
  <si>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</si>
  <si>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</si>
  <si>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</si>
  <si>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</si>
  <si>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</si>
  <si>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</si>
  <si>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</si>
  <si>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</si>
  <si>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</si>
  <si>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</si>
  <si>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</si>
  <si>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</si>
  <si>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</si>
  <si>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</si>
  <si>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</si>
  <si>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</si>
  <si>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</si>
  <si>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</si>
  <si>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</si>
  <si>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</si>
  <si>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</si>
  <si>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</si>
  <si>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</si>
  <si>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</si>
  <si>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</si>
  <si>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</si>
  <si>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</si>
  <si>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</si>
  <si>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</si>
  <si>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</si>
  <si>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</si>
  <si>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</si>
  <si>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</si>
  <si>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</si>
  <si>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</si>
  <si>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</si>
  <si>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</si>
  <si>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</si>
  <si>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</si>
  <si>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</si>
  <si>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</si>
  <si>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</si>
  <si>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</si>
  <si>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</si>
  <si>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</si>
  <si>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</si>
  <si>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</si>
  <si>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</si>
  <si>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</si>
  <si>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</si>
  <si>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</si>
  <si>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</si>
  <si>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</si>
  <si>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</si>
  <si>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</si>
  <si>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</si>
  <si>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</si>
  <si>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</si>
  <si>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</si>
  <si>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</si>
  <si>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</si>
  <si>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</si>
  <si>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</si>
  <si>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</si>
  <si>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</si>
  <si>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</si>
  <si>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</si>
  <si>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</si>
  <si>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</si>
  <si>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</si>
  <si>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</si>
  <si>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</si>
  <si>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</si>
  <si>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</si>
  <si>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</si>
  <si>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</si>
  <si>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</si>
  <si>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</si>
  <si>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</si>
  <si>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</si>
  <si>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</si>
  <si>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</si>
  <si>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</si>
  <si>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</si>
  <si>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</si>
  <si>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</si>
  <si>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</si>
  <si>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</si>
  <si>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</si>
  <si>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</si>
  <si>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</si>
  <si>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</si>
  <si>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</si>
  <si>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</si>
  <si>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</si>
  <si>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</si>
  <si>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</si>
  <si>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</si>
  <si>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</si>
  <si>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</si>
  <si>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</si>
  <si>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</si>
  <si>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</si>
  <si>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</si>
  <si>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</si>
  <si>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</si>
  <si>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</si>
  <si>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</si>
  <si>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</si>
  <si>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</si>
  <si>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</si>
  <si>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</si>
  <si>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</si>
  <si>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</si>
  <si>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</si>
  <si>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</si>
  <si>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</si>
  <si>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</si>
  <si>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</si>
  <si>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</si>
  <si>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</si>
  <si>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</si>
  <si>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</si>
  <si>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</si>
  <si>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</si>
  <si>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</si>
  <si>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</si>
  <si>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</si>
  <si>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</si>
  <si>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</si>
  <si>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</si>
  <si>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</si>
  <si>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</si>
  <si>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</si>
  <si>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</si>
  <si>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</si>
  <si>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</si>
  <si>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</si>
  <si>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</si>
  <si>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</si>
  <si>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</si>
  <si>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</si>
  <si>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</si>
  <si>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</si>
  <si>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</si>
  <si>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</si>
  <si>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</si>
  <si>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</si>
  <si>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</si>
  <si>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</si>
  <si>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</si>
  <si>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</si>
  <si>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</si>
  <si>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</si>
  <si>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</si>
  <si>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</si>
  <si>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</si>
  <si>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</si>
  <si>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</si>
  <si>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</si>
  <si>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</si>
  <si>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</si>
  <si>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</si>
  <si>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</si>
  <si>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</si>
  <si>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</si>
  <si>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</si>
  <si>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</si>
  <si>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</si>
  <si>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</si>
  <si>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</si>
  <si>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</si>
  <si>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</si>
  <si>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</si>
  <si>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</si>
  <si>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</si>
  <si>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</si>
  <si>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</si>
  <si>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</si>
  <si>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</si>
  <si>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</si>
  <si>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</si>
  <si>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</si>
  <si>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</si>
  <si>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</si>
  <si>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</si>
  <si>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</si>
  <si>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</si>
  <si>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</si>
  <si>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</si>
  <si>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</si>
  <si>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</si>
  <si>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</si>
  <si>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</si>
  <si>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</si>
  <si>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</si>
  <si>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</si>
  <si>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</si>
  <si>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</si>
  <si>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</si>
  <si>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</si>
  <si>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</si>
  <si>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</si>
  <si>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</si>
  <si>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</si>
  <si>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</si>
  <si>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</si>
  <si>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</si>
  <si>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</si>
  <si>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</si>
  <si>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</si>
  <si>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</si>
  <si>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</si>
  <si>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</si>
  <si>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</si>
  <si>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</si>
  <si>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</si>
  <si>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</si>
  <si>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</si>
  <si>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</si>
  <si>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</si>
  <si>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</si>
  <si>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</si>
  <si>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</si>
  <si>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</si>
  <si>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</si>
  <si>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</si>
  <si>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</si>
  <si>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</si>
  <si>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</si>
  <si>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</si>
  <si>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</si>
  <si>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</si>
  <si>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</si>
  <si>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</si>
  <si>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</si>
  <si>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</si>
  <si>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</si>
  <si>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</si>
  <si>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</si>
  <si>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</si>
  <si>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</si>
  <si>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</si>
  <si>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</si>
  <si>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</si>
  <si>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</si>
  <si>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</si>
  <si>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</si>
  <si>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</si>
  <si>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</si>
  <si>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</si>
  <si>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</si>
  <si>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</si>
  <si>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</si>
  <si>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</si>
  <si>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</si>
  <si>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</si>
  <si>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</si>
  <si>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</si>
  <si>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</si>
  <si>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</si>
  <si>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</si>
  <si>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</si>
  <si>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</si>
  <si>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</si>
  <si>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</si>
  <si>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</si>
  <si>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</si>
  <si>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</si>
  <si>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</si>
  <si>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</si>
  <si>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</si>
  <si>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</si>
  <si>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</si>
  <si>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</si>
  <si>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</si>
  <si>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</si>
  <si>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</si>
  <si>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</si>
  <si>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</si>
  <si>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</si>
  <si>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</si>
  <si>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</si>
  <si>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</si>
  <si>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</si>
  <si>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</si>
  <si>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</si>
  <si>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</si>
  <si>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</si>
  <si>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</si>
  <si>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</si>
  <si>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</si>
  <si>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</si>
  <si>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</si>
  <si>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</si>
  <si>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</si>
  <si>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</si>
  <si>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</si>
  <si>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</si>
  <si>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</si>
  <si>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</si>
  <si>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</si>
  <si>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</si>
  <si>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</si>
  <si>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</si>
  <si>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</si>
  <si>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</si>
  <si>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</si>
  <si>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</si>
  <si>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</si>
  <si>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</si>
  <si>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</si>
  <si>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</si>
  <si>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</si>
  <si>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</si>
  <si>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</si>
  <si>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</si>
  <si>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</si>
  <si>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</si>
  <si>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</si>
  <si>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</si>
  <si>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</si>
  <si>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</si>
  <si>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</si>
  <si>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</si>
  <si>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</si>
  <si>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</si>
  <si>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</si>
  <si>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</si>
  <si>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</si>
  <si>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</si>
  <si>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</si>
  <si>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</si>
  <si>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</si>
  <si>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</si>
  <si>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</si>
  <si>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</si>
  <si>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</si>
  <si>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</si>
  <si>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</si>
  <si>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</si>
  <si>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</si>
  <si>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</si>
  <si>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</si>
  <si>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</si>
  <si>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</si>
  <si>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</si>
  <si>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</si>
  <si>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</si>
  <si>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</si>
  <si>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</si>
  <si>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</si>
  <si>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</si>
  <si>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</si>
  <si>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</si>
  <si>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</si>
  <si>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</si>
  <si>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</si>
  <si>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</si>
  <si>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</si>
  <si>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</si>
  <si>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</si>
  <si>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</si>
  <si>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</si>
  <si>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</si>
  <si>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</si>
  <si>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</si>
  <si>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</si>
  <si>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</si>
  <si>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</si>
  <si>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</si>
  <si>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</si>
  <si>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</si>
  <si>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</si>
  <si>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</si>
  <si>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</si>
  <si>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</si>
  <si>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</si>
  <si>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</si>
  <si>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</si>
  <si>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</si>
  <si>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</si>
  <si>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</si>
  <si>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</si>
  <si>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</si>
  <si>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</si>
  <si>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</si>
  <si>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</si>
  <si>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</si>
  <si>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</si>
  <si>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</si>
  <si>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</si>
  <si>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</si>
  <si>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</si>
  <si>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</si>
  <si>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</si>
  <si>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</si>
  <si>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</si>
  <si>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</si>
  <si>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</si>
  <si>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</si>
  <si>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</si>
  <si>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</si>
  <si>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</si>
  <si>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</si>
  <si>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</si>
  <si>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</si>
  <si>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</si>
  <si>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</si>
  <si>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</si>
  <si>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</si>
  <si>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</si>
  <si>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</si>
  <si>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</si>
  <si>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</si>
  <si>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</si>
  <si>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</si>
  <si>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</si>
  <si>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</si>
  <si>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</si>
  <si>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</si>
  <si>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</si>
  <si>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</si>
  <si>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</si>
  <si>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</si>
  <si>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</si>
  <si>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</si>
  <si>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</si>
  <si>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</si>
  <si>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</si>
  <si>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</si>
  <si>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</si>
  <si>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</si>
  <si>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</si>
  <si>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</si>
  <si>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</si>
  <si>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</si>
  <si>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</si>
  <si>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</si>
  <si>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</si>
  <si>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</si>
  <si>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</si>
  <si>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</si>
  <si>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</si>
  <si>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</si>
  <si>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</si>
  <si>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</si>
  <si>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</si>
  <si>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</si>
  <si>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</si>
  <si>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</si>
  <si>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</si>
  <si>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</si>
  <si>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</si>
  <si>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</si>
  <si>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</si>
  <si>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</si>
  <si>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</si>
  <si>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</si>
  <si>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</si>
  <si>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</si>
  <si>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</si>
  <si>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</si>
  <si>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</si>
  <si>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</si>
  <si>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</si>
  <si>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</si>
  <si>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</si>
  <si>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</si>
  <si>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</si>
  <si>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</si>
  <si>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</si>
  <si>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</si>
  <si>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</si>
  <si>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</si>
  <si>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</si>
  <si>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</si>
  <si>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</si>
  <si>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</si>
  <si>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</si>
  <si>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</si>
  <si>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</si>
  <si>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</si>
  <si>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</si>
  <si>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</si>
  <si>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</si>
  <si>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</si>
  <si>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</si>
  <si>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</si>
  <si>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</si>
  <si>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</si>
  <si>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</si>
  <si>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</si>
  <si>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</si>
  <si>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</si>
  <si>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</si>
  <si>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</si>
  <si>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</si>
  <si>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</si>
  <si>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</si>
  <si>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</si>
  <si>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</si>
  <si>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</si>
  <si>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</si>
  <si>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</si>
  <si>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</si>
  <si>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</si>
  <si>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</si>
  <si>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</si>
  <si>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</si>
  <si>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</si>
  <si>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</si>
  <si>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</si>
  <si>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</si>
  <si>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</si>
  <si>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</si>
  <si>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</si>
  <si>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</si>
  <si>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</si>
  <si>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</si>
  <si>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</si>
  <si>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</si>
  <si>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</si>
  <si>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</si>
  <si>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</si>
  <si>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</si>
  <si>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</si>
  <si>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</si>
  <si>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</si>
  <si>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</si>
  <si>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</si>
  <si>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</si>
  <si>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</si>
  <si>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</si>
  <si>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</si>
  <si>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</si>
  <si>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</si>
  <si>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</si>
  <si>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</si>
  <si>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</si>
  <si>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</si>
  <si>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</si>
  <si>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</si>
  <si>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</si>
  <si>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</si>
  <si>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</si>
  <si>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</si>
  <si>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</si>
  <si>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</si>
  <si>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</si>
  <si>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</si>
  <si>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</si>
  <si>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</si>
  <si>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</si>
  <si>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</si>
  <si>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</si>
  <si>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</si>
  <si>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</si>
  <si>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</si>
  <si>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</si>
  <si>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</si>
  <si>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</si>
  <si>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</si>
  <si>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</si>
  <si>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</si>
  <si>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</si>
  <si>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</si>
  <si>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</si>
  <si>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</si>
  <si>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</si>
  <si>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</si>
  <si>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</si>
  <si>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</si>
  <si>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</si>
  <si>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</si>
  <si>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</si>
  <si>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</si>
  <si>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</si>
  <si>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</si>
  <si>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</si>
  <si>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</si>
  <si>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</si>
  <si>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</si>
  <si>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</si>
  <si>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</si>
  <si>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</si>
  <si>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</si>
  <si>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</si>
  <si>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</si>
  <si>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</si>
  <si>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</si>
  <si>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</si>
  <si>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</si>
  <si>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</si>
  <si>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</si>
  <si>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</si>
  <si>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</si>
  <si>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</si>
  <si>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</si>
  <si>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</si>
  <si>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</si>
  <si>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</si>
  <si>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</si>
  <si>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</si>
  <si>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</si>
  <si>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</si>
  <si>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</si>
  <si>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</si>
  <si>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</si>
  <si>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</si>
  <si>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</si>
  <si>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</si>
  <si>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</si>
  <si>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</si>
  <si>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</si>
  <si>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</si>
  <si>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</si>
  <si>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</si>
  <si>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</si>
  <si>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</si>
  <si>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</si>
  <si>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</si>
  <si>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</si>
  <si>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</si>
  <si>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</si>
  <si>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</si>
  <si>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</si>
  <si>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</si>
  <si>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</si>
  <si>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</si>
  <si>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</si>
  <si>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</si>
  <si>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</si>
  <si>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</si>
  <si>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</si>
  <si>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</si>
  <si>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</si>
  <si>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</si>
  <si>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</si>
  <si>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</si>
  <si>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</si>
  <si>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</si>
  <si>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</si>
  <si>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</si>
  <si>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</si>
  <si>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</si>
  <si>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</si>
  <si>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</si>
  <si>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</si>
  <si>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</si>
  <si>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</si>
  <si>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</si>
  <si>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</si>
  <si>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</si>
  <si>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</si>
  <si>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</si>
  <si>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</si>
  <si>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</si>
  <si>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</si>
  <si>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</si>
  <si>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</si>
  <si>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</si>
  <si>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</si>
  <si>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</si>
  <si>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</si>
  <si>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</si>
  <si>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</si>
  <si>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</si>
  <si>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</si>
  <si>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</si>
  <si>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</si>
  <si>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</si>
  <si>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</si>
  <si>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</si>
  <si>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</si>
  <si>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</si>
  <si>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</si>
  <si>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</si>
  <si>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</si>
  <si>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</si>
  <si>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</si>
  <si>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</si>
  <si>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</si>
  <si>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</si>
  <si>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</si>
  <si>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</si>
  <si>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</si>
  <si>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</si>
  <si>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</si>
  <si>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</si>
  <si>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</si>
  <si>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</si>
  <si>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</si>
  <si>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</si>
  <si>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</si>
  <si>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</si>
  <si>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</si>
  <si>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</si>
  <si>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</si>
  <si>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</si>
  <si>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</si>
  <si>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</si>
  <si>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</si>
  <si>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</si>
  <si>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</si>
  <si>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</si>
  <si>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</si>
  <si>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</si>
  <si>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</si>
  <si>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</si>
  <si>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</si>
  <si>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</si>
  <si>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</si>
  <si>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</si>
  <si>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</si>
  <si>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</si>
  <si>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</si>
  <si>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</si>
  <si>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</si>
  <si>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</si>
  <si>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</si>
  <si>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</si>
  <si>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</si>
  <si>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</si>
  <si>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</si>
  <si>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</si>
  <si>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</si>
  <si>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</si>
  <si>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</si>
  <si>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</si>
  <si>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</si>
  <si>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</si>
  <si>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</si>
  <si>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</si>
  <si>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</si>
  <si>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</si>
  <si>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</si>
  <si>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</si>
  <si>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</si>
  <si>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</si>
  <si>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</si>
  <si>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</si>
  <si>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</si>
  <si>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</si>
  <si>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</si>
  <si>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</si>
  <si>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</si>
  <si>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</si>
  <si>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</si>
  <si>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</si>
  <si>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</si>
  <si>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</si>
  <si>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</si>
  <si>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</si>
  <si>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</si>
  <si>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</si>
  <si>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</si>
  <si>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</si>
  <si>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</si>
  <si>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</si>
  <si>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</si>
  <si>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</si>
  <si>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</si>
  <si>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</si>
  <si>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</si>
  <si>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</si>
  <si>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</si>
  <si>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</si>
  <si>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</si>
  <si>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</si>
  <si>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</si>
  <si>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</si>
  <si>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</si>
  <si>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</si>
  <si>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</si>
  <si>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</si>
  <si>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</si>
  <si>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</si>
  <si>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</si>
  <si>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</si>
  <si>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</si>
  <si>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</si>
  <si>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</si>
  <si>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</si>
  <si>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</si>
  <si>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</si>
  <si>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</si>
  <si>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</si>
  <si>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</si>
  <si>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</si>
  <si>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</si>
  <si>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</si>
  <si>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</si>
  <si>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</si>
  <si>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</si>
  <si>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</si>
  <si>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</si>
  <si>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</si>
  <si>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</si>
  <si>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</si>
  <si>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</si>
  <si>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</si>
  <si>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</si>
  <si>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</si>
  <si>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</si>
  <si>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</si>
  <si>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</si>
  <si>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</si>
  <si>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</si>
  <si>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</si>
  <si>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</si>
  <si>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</si>
  <si>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</si>
  <si>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</si>
  <si>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</si>
  <si>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</si>
  <si>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</si>
  <si>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</si>
  <si>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</si>
  <si>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</si>
  <si>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</si>
  <si>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</si>
  <si>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</si>
  <si>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</si>
  <si>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</si>
  <si>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</si>
  <si>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</si>
  <si>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</si>
  <si>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</si>
  <si>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</si>
  <si>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</si>
  <si>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</si>
  <si>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</si>
  <si>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</si>
  <si>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</si>
  <si>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</si>
  <si>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</si>
  <si>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</si>
  <si>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</si>
  <si>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</si>
  <si>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</si>
  <si>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</si>
  <si>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</si>
  <si>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</si>
  <si>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</si>
  <si>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</si>
  <si>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</si>
  <si>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</si>
  <si>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</si>
  <si>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</si>
  <si>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</si>
  <si>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</si>
  <si>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</si>
  <si>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</si>
  <si>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</si>
  <si>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</si>
  <si>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</si>
  <si>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</si>
  <si>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</si>
  <si>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</si>
  <si>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</si>
  <si>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</si>
  <si>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</si>
  <si>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</si>
  <si>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</si>
  <si>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</si>
  <si>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</si>
  <si>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</si>
  <si>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</si>
  <si>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</si>
  <si>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</si>
  <si>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</si>
  <si>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</si>
  <si>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</si>
  <si>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</si>
  <si>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</si>
  <si>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</si>
  <si>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</si>
  <si>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</si>
  <si>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</si>
  <si>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</si>
  <si>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</si>
  <si>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</si>
  <si>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</si>
  <si>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</si>
  <si>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</si>
  <si>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</si>
  <si>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</si>
  <si>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</si>
  <si>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</si>
  <si>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</si>
  <si>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</si>
  <si>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</si>
  <si>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</si>
  <si>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</si>
  <si>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</si>
  <si>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</si>
  <si>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</si>
  <si>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</si>
  <si>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</si>
  <si>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</si>
  <si>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</si>
  <si>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</si>
  <si>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</si>
  <si>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</si>
  <si>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</si>
  <si>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</si>
  <si>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</si>
  <si>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</si>
  <si>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</si>
  <si>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</si>
  <si>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</si>
  <si>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</si>
  <si>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</si>
  <si>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</si>
  <si>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</si>
  <si>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</si>
  <si>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</si>
  <si>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</si>
  <si>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</si>
  <si>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</si>
  <si>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</si>
  <si>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</si>
  <si>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</si>
  <si>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</si>
  <si>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</si>
  <si>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</si>
  <si>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</si>
  <si>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</si>
  <si>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</si>
  <si>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</si>
  <si>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</si>
  <si>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</si>
  <si>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</si>
  <si>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</si>
  <si>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</si>
  <si>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</si>
  <si>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</si>
  <si>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</si>
  <si>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</si>
  <si>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</si>
  <si>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</si>
  <si>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</si>
  <si>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</si>
  <si>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</si>
  <si>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</si>
  <si>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</si>
  <si>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</si>
  <si>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</si>
  <si>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</si>
  <si>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</si>
  <si>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</si>
  <si>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</si>
  <si>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</si>
  <si>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</si>
  <si>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</si>
  <si>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</si>
  <si>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</si>
  <si>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</si>
  <si>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</si>
  <si>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</si>
  <si>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</si>
  <si>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</si>
  <si>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</si>
  <si>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</si>
  <si>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</si>
  <si>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</si>
  <si>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</si>
  <si>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</si>
  <si>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</si>
  <si>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</si>
  <si>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</si>
  <si>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</si>
  <si>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</si>
  <si>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</si>
  <si>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</si>
  <si>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</si>
  <si>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</si>
  <si>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</si>
  <si>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</si>
  <si>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</si>
  <si>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</si>
  <si>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</si>
  <si>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</si>
  <si>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</si>
  <si>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</si>
  <si>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</si>
  <si>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</si>
  <si>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</si>
  <si>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</si>
  <si>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</si>
  <si>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</si>
  <si>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</si>
  <si>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</si>
  <si>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</si>
  <si>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</si>
  <si>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</si>
  <si>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</si>
  <si>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</si>
  <si>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</si>
  <si>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</si>
  <si>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</si>
  <si>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</si>
  <si>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</si>
  <si>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</si>
  <si>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</si>
  <si>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</si>
  <si>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</si>
  <si>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</si>
  <si>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</si>
  <si>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</si>
  <si>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</si>
  <si>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</si>
  <si>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</si>
  <si>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</si>
  <si>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</si>
  <si>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</si>
  <si>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</si>
  <si>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</si>
  <si>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</si>
  <si>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</si>
  <si>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</si>
  <si>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</si>
  <si>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</si>
  <si>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</si>
  <si>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</si>
  <si>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</si>
  <si>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</si>
  <si>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</si>
  <si>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</si>
  <si>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</si>
  <si>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</si>
  <si>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</si>
  <si>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</si>
  <si>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</si>
  <si>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</si>
  <si>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</si>
  <si>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</si>
  <si>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</si>
  <si>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</si>
  <si>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</si>
  <si>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</si>
  <si>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</si>
  <si>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</si>
  <si>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</si>
  <si>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</si>
  <si>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</si>
  <si>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</si>
  <si>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</si>
  <si>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</si>
  <si>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</si>
  <si>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</si>
  <si>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</si>
  <si>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</si>
  <si>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</si>
  <si>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</si>
  <si>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</si>
  <si>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</si>
  <si>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</si>
  <si>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</si>
  <si>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</si>
  <si>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</si>
  <si>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</si>
  <si>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</si>
  <si>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</si>
  <si>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</si>
  <si>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</si>
  <si>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</si>
  <si>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</si>
  <si>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</si>
  <si>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</si>
  <si>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</si>
  <si>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</si>
  <si>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</si>
  <si>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</si>
  <si>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</si>
  <si>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</si>
  <si>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</si>
  <si>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</si>
  <si>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</si>
  <si>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</si>
  <si>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</si>
  <si>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</si>
  <si>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</si>
  <si>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</si>
  <si>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</si>
  <si>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</si>
  <si>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</si>
  <si>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</si>
  <si>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</si>
  <si>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</si>
  <si>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</si>
  <si>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</si>
  <si>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</si>
  <si>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</si>
  <si>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</si>
  <si>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</si>
  <si>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</si>
  <si>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</si>
  <si>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</si>
  <si>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</si>
  <si>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</si>
  <si>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</si>
  <si>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</si>
  <si>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</si>
  <si>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</si>
  <si>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</si>
  <si>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</si>
  <si>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</si>
  <si>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</si>
  <si>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</si>
  <si>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</si>
  <si>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</si>
  <si>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</si>
  <si>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</si>
  <si>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</si>
  <si>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</si>
  <si>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</si>
  <si>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</si>
  <si>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</si>
  <si>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</si>
  <si>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</si>
  <si>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</si>
  <si>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</si>
  <si>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</si>
  <si>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</si>
  <si>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</si>
  <si>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</si>
  <si>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</si>
  <si>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</si>
  <si>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</si>
  <si>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</si>
  <si>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</si>
  <si>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</si>
  <si>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</si>
  <si>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</si>
  <si>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</si>
  <si>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</si>
  <si>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</si>
  <si>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</si>
  <si>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</si>
  <si>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</si>
  <si>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</si>
  <si>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</si>
  <si>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</si>
  <si>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</si>
  <si>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</si>
  <si>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</si>
  <si>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</si>
  <si>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</si>
  <si>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</si>
  <si>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</si>
  <si>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</si>
  <si>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</si>
  <si>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</si>
  <si>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</si>
  <si>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</si>
  <si>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</si>
  <si>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</si>
  <si>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</si>
  <si>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</si>
  <si>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</si>
  <si>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</si>
  <si>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</si>
  <si>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</si>
  <si>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</si>
  <si>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</si>
  <si>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</si>
  <si>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</si>
  <si>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</si>
  <si>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</si>
  <si>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</si>
  <si>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</si>
  <si>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</si>
  <si>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</si>
  <si>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</si>
  <si>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</si>
  <si>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</si>
  <si>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</si>
  <si>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</si>
  <si>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</si>
  <si>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</si>
  <si>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</si>
  <si>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</si>
  <si>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</si>
  <si>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</si>
  <si>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</si>
  <si>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</si>
  <si>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</si>
  <si>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</si>
  <si>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</si>
  <si>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</si>
  <si>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</si>
  <si>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</si>
  <si>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</si>
  <si>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</si>
  <si>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</si>
  <si>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</si>
  <si>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</si>
  <si>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</si>
  <si>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</si>
  <si>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</si>
  <si>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</si>
  <si>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</si>
  <si>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</si>
  <si>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</si>
  <si>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</si>
  <si>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</si>
  <si>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</si>
  <si>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</si>
  <si>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</si>
  <si>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</si>
  <si>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</si>
  <si>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</si>
  <si>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</si>
  <si>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</si>
  <si>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</si>
  <si>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</si>
  <si>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</si>
  <si>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</si>
  <si>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</si>
  <si>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</si>
  <si>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</si>
  <si>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</si>
  <si>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</si>
  <si>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</si>
  <si>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</si>
  <si>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</si>
  <si>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</si>
  <si>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</si>
  <si>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</si>
  <si>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</si>
  <si>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</si>
  <si>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</si>
  <si>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</si>
  <si>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</si>
  <si>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</si>
  <si>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</si>
  <si>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</si>
  <si>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</si>
  <si>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</si>
  <si>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</si>
  <si>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</si>
  <si>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</si>
  <si>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</si>
  <si>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</si>
  <si>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</si>
  <si>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</si>
  <si>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</si>
  <si>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</si>
  <si>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</si>
  <si>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</si>
  <si>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</si>
  <si>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</si>
  <si>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</si>
  <si>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</si>
  <si>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</si>
  <si>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</si>
  <si>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</si>
  <si>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</si>
  <si>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</si>
  <si>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</si>
  <si>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</si>
  <si>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</si>
  <si>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</si>
  <si>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</si>
  <si>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</si>
  <si>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</si>
  <si>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</si>
  <si>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</si>
  <si>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</si>
  <si>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</si>
  <si>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</si>
  <si>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</si>
  <si>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</si>
  <si>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</si>
  <si>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</si>
  <si>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</si>
  <si>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</si>
  <si>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</si>
  <si>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</si>
  <si>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</si>
  <si>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</si>
  <si>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</si>
  <si>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</si>
  <si>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</si>
  <si>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</si>
  <si>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</si>
  <si>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</si>
  <si>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</si>
  <si>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</si>
  <si>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</si>
  <si>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</si>
  <si>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</si>
  <si>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</si>
  <si>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</si>
  <si>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</si>
  <si>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</si>
  <si>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</si>
  <si>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</si>
  <si>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</si>
  <si>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</si>
  <si>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</si>
  <si>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</si>
  <si>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</si>
  <si>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</si>
  <si>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</si>
  <si>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</si>
  <si>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</si>
  <si>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</si>
  <si>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</si>
  <si>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</si>
  <si>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</si>
  <si>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</si>
  <si>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</si>
  <si>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</si>
  <si>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</si>
  <si>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</si>
  <si>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</si>
  <si>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</si>
  <si>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</si>
  <si>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</si>
  <si>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</si>
  <si>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</si>
  <si>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</si>
  <si>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</si>
  <si>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</si>
  <si>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</si>
  <si>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</si>
  <si>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</si>
  <si>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</si>
  <si>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</si>
  <si>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</si>
  <si>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</si>
  <si>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</si>
  <si>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</si>
  <si>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</si>
  <si>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</si>
  <si>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</si>
  <si>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</si>
  <si>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</si>
  <si>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</si>
  <si>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</si>
  <si>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</si>
  <si>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</si>
  <si>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</si>
  <si>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</si>
  <si>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</si>
  <si>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</si>
  <si>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</si>
  <si>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</si>
  <si>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</si>
  <si>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</si>
  <si>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</si>
  <si>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</si>
  <si>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</si>
  <si>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</si>
  <si>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</si>
  <si>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</si>
  <si>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</si>
  <si>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</si>
  <si>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</si>
  <si>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</si>
  <si>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</si>
  <si>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</si>
  <si>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</si>
  <si>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</si>
  <si>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</si>
  <si>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</si>
  <si>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</si>
  <si>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</si>
  <si>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</si>
  <si>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</si>
  <si>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</si>
  <si>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</si>
  <si>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</si>
  <si>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</si>
  <si>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</si>
  <si>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</si>
  <si>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</si>
  <si>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</si>
  <si>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</si>
  <si>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</si>
  <si>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</si>
  <si>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</si>
  <si>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</si>
  <si>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</si>
  <si>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</si>
  <si>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</si>
  <si>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</si>
  <si>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</si>
  <si>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</si>
  <si>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</si>
  <si>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</si>
  <si>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</si>
  <si>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</si>
  <si>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</si>
  <si>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</si>
  <si>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</si>
  <si>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</si>
  <si>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</si>
  <si>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</si>
  <si>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</si>
  <si>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</si>
  <si>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</si>
  <si>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</si>
  <si>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</si>
  <si>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</si>
  <si>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</si>
  <si>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</si>
  <si>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</si>
  <si>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</si>
  <si>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</si>
  <si>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</si>
  <si>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</si>
  <si>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</si>
  <si>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</si>
  <si>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</si>
  <si>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</si>
  <si>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</si>
  <si>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</si>
  <si>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</si>
  <si>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</si>
  <si>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</si>
  <si>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</si>
  <si>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</si>
  <si>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</si>
  <si>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</si>
  <si>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</si>
  <si>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</si>
  <si>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</si>
  <si>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</si>
  <si>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</si>
  <si>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</si>
  <si>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</si>
  <si>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</si>
  <si>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</si>
  <si>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</si>
  <si>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</si>
  <si>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</si>
  <si>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</si>
  <si>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</si>
  <si>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</si>
  <si>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</si>
  <si>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</si>
  <si>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</si>
  <si>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</si>
  <si>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</si>
  <si>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</si>
  <si>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</si>
  <si>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</si>
  <si>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</si>
  <si>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</si>
  <si>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</si>
  <si>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</si>
  <si>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</si>
  <si>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</si>
  <si>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</si>
  <si>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</si>
  <si>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</si>
  <si>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</si>
  <si>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</si>
  <si>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</si>
  <si>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</si>
  <si>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</si>
  <si>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</si>
  <si>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</si>
  <si>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</si>
  <si>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</si>
  <si>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</si>
  <si>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</si>
  <si>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</si>
  <si>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</si>
  <si>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</si>
  <si>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</si>
  <si>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</si>
  <si>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</si>
  <si>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</si>
  <si>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</si>
  <si>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</si>
  <si>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</si>
  <si>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</si>
  <si>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</si>
  <si>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</si>
  <si>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</si>
  <si>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</si>
  <si>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</si>
  <si>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</si>
  <si>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</si>
  <si>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</si>
  <si>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</si>
  <si>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</si>
  <si>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</si>
  <si>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</si>
  <si>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</si>
  <si>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</si>
  <si>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</si>
  <si>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</si>
  <si>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</si>
  <si>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</si>
  <si>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</si>
  <si>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</si>
  <si>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</si>
  <si>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</si>
  <si>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</si>
  <si>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</si>
  <si>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</si>
  <si>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</si>
  <si>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</si>
  <si>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</si>
  <si>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</si>
  <si>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</si>
  <si>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</si>
  <si>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</si>
  <si>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</si>
  <si>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</si>
  <si>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</si>
  <si>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</si>
  <si>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</si>
  <si>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</si>
  <si>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</si>
  <si>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</si>
  <si>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</si>
  <si>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</si>
  <si>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</si>
  <si>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</si>
  <si>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</si>
  <si>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</si>
  <si>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</si>
  <si>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</si>
  <si>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</si>
  <si>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</si>
  <si>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</si>
  <si>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</si>
  <si>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</si>
  <si>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</si>
  <si>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</si>
  <si>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</si>
  <si>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</si>
  <si>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</si>
  <si>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</si>
  <si>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</si>
  <si>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</si>
  <si>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</si>
  <si>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</si>
  <si>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</si>
  <si>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</si>
  <si>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</si>
  <si>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</si>
  <si>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</si>
  <si>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</si>
  <si>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</si>
  <si>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</si>
  <si>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</si>
  <si>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</si>
  <si>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</si>
  <si>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</si>
  <si>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</si>
  <si>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</si>
  <si>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</si>
  <si>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</si>
  <si>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</si>
  <si>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</si>
  <si>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</si>
  <si>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</si>
  <si>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</si>
  <si>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</si>
  <si>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</si>
  <si>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</si>
  <si>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</si>
  <si>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</si>
  <si>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</si>
  <si>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</si>
  <si>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</si>
  <si>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</si>
  <si>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</si>
  <si>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</si>
  <si>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</si>
  <si>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</si>
  <si>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</si>
  <si>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</si>
  <si>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</si>
  <si>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</si>
  <si>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</si>
  <si>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</si>
  <si>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</si>
  <si>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</si>
  <si>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</si>
  <si>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</si>
  <si>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</si>
  <si>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</si>
  <si>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</si>
  <si>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</si>
  <si>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</si>
  <si>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</si>
  <si>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</si>
  <si>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</si>
  <si>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</si>
  <si>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</si>
  <si>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</si>
  <si>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</si>
  <si>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</si>
  <si>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</si>
  <si>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</si>
  <si>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</si>
  <si>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</si>
  <si>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</si>
  <si>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</si>
  <si>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</si>
  <si>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</si>
  <si>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</si>
  <si>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</si>
  <si>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</si>
  <si>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</si>
  <si>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</si>
  <si>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</si>
  <si>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</si>
  <si>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</si>
  <si>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</si>
  <si>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</si>
  <si>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</si>
  <si>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</si>
  <si>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</si>
  <si>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</si>
  <si>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</si>
  <si>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</si>
  <si>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</si>
  <si>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</si>
  <si>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</si>
  <si>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</si>
  <si>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</si>
  <si>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</si>
  <si>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</si>
  <si>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</si>
  <si>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</si>
  <si>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</si>
  <si>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</si>
  <si>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</si>
  <si>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</si>
  <si>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</si>
  <si>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</si>
  <si>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</si>
  <si>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</si>
  <si>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</si>
  <si>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</si>
  <si>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</si>
  <si>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</si>
  <si>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</si>
  <si>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</si>
  <si>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</si>
  <si>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</si>
  <si>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</si>
  <si>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</si>
  <si>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</si>
  <si>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</si>
  <si>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</si>
  <si>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</si>
  <si>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</si>
  <si>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</si>
  <si>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</si>
  <si>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</si>
  <si>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</si>
  <si>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</si>
  <si>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</si>
  <si>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</si>
  <si>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</si>
  <si>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</si>
  <si>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</si>
  <si>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</si>
  <si>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</si>
  <si>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</si>
  <si>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</si>
  <si>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</si>
  <si>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</si>
  <si>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</si>
  <si>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</si>
  <si>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</si>
  <si>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</si>
  <si>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</si>
  <si>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</si>
  <si>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</si>
  <si>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</si>
  <si>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</si>
  <si>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</si>
  <si>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</si>
  <si>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</si>
  <si>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</si>
  <si>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</si>
  <si>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</si>
  <si>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</si>
  <si>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</si>
  <si>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</si>
  <si>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</si>
  <si>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</si>
  <si>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</si>
  <si>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</si>
  <si>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</si>
  <si>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</si>
  <si>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</si>
  <si>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</si>
  <si>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</si>
  <si>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</si>
  <si>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</si>
  <si>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</si>
  <si>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</si>
  <si>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</si>
  <si>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</si>
  <si>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</si>
  <si>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</si>
  <si>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</si>
  <si>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</si>
  <si>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</si>
  <si>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</si>
  <si>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</si>
  <si>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</si>
  <si>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</si>
  <si>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</si>
  <si>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</si>
  <si>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</si>
  <si>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</si>
  <si>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</si>
  <si>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</si>
  <si>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</si>
  <si>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</si>
  <si>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</si>
  <si>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</si>
  <si>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</si>
  <si>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</si>
  <si>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</si>
  <si>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</si>
  <si>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</si>
  <si>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</si>
  <si>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</si>
  <si>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</si>
  <si>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</si>
  <si>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</si>
  <si>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</si>
  <si>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</si>
  <si>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</si>
  <si>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</si>
  <si>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</si>
  <si>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</si>
  <si>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</si>
  <si>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</si>
  <si>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</si>
  <si>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</si>
  <si>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</si>
  <si>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</si>
  <si>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</si>
  <si>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</si>
  <si>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</si>
  <si>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</si>
  <si>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</si>
  <si>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</si>
  <si>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</si>
  <si>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</si>
  <si>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</si>
  <si>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</si>
  <si>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</si>
  <si>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</si>
  <si>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</si>
  <si>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</si>
  <si>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</si>
  <si>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</si>
  <si>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</si>
  <si>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</si>
  <si>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</si>
  <si>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</si>
  <si>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</si>
  <si>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</si>
  <si>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</si>
  <si>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</si>
  <si>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</si>
  <si>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</si>
  <si>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</si>
  <si>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</si>
  <si>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</si>
  <si>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</si>
  <si>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</si>
  <si>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</si>
  <si>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</si>
  <si>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</si>
  <si>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</si>
  <si>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</si>
  <si>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</si>
  <si>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</si>
  <si>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</si>
  <si>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</si>
  <si>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</si>
  <si>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</si>
  <si>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</si>
  <si>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</si>
  <si>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</si>
  <si>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</si>
  <si>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</si>
  <si>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</si>
  <si>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</si>
  <si>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</si>
  <si>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</si>
  <si>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</si>
  <si>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</si>
  <si>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</si>
  <si>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</si>
  <si>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</si>
  <si>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</si>
  <si>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</si>
  <si>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</si>
  <si>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</si>
  <si>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</si>
  <si>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</si>
  <si>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</si>
  <si>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</si>
  <si>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</si>
  <si>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</si>
  <si>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</si>
  <si>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</si>
  <si>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</si>
  <si>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</si>
  <si>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</si>
  <si>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</si>
  <si>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</si>
  <si>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</si>
  <si>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</si>
  <si>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</si>
  <si>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</si>
  <si>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</si>
  <si>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</si>
  <si>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</si>
  <si>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</si>
  <si>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</si>
  <si>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</si>
  <si>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</si>
  <si>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</si>
  <si>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</si>
  <si>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</si>
  <si>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</si>
  <si>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</si>
  <si>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</si>
  <si>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</si>
  <si>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</si>
  <si>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</si>
  <si>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</si>
  <si>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</si>
  <si>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</si>
  <si>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</si>
  <si>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</si>
  <si>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</si>
  <si>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</si>
  <si>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</si>
  <si>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</si>
  <si>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</si>
  <si>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</si>
  <si>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</si>
  <si>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</si>
  <si>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</si>
  <si>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</si>
  <si>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</si>
  <si>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</si>
  <si>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</si>
  <si>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</si>
  <si>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</si>
  <si>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</si>
  <si>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</si>
  <si>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</si>
  <si>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</si>
  <si>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</si>
  <si>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</si>
  <si>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</si>
  <si>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</si>
  <si>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</si>
  <si>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</si>
  <si>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</si>
  <si>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</si>
  <si>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</si>
  <si>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</si>
  <si>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</si>
  <si>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</si>
  <si>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</si>
  <si>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</si>
  <si>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</si>
  <si>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</si>
  <si>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</si>
  <si>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</si>
  <si>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</si>
  <si>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</si>
  <si>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</si>
  <si>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</si>
  <si>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</si>
  <si>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</si>
  <si>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</si>
  <si>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</si>
  <si>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</si>
  <si>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</si>
  <si>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</si>
  <si>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</si>
  <si>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</si>
  <si>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</si>
  <si>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</si>
  <si>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</si>
  <si>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</si>
  <si>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</si>
  <si>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</si>
  <si>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</si>
  <si>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</si>
  <si>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</si>
  <si>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</si>
  <si>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</si>
  <si>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</si>
  <si>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</si>
  <si>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</si>
  <si>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</si>
  <si>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</si>
  <si>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</si>
  <si>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</si>
  <si>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</si>
  <si>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</si>
  <si>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</si>
  <si>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</si>
  <si>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</si>
  <si>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</si>
  <si>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</si>
  <si>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</si>
  <si>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</si>
  <si>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</si>
  <si>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</si>
  <si>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</si>
  <si>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</si>
  <si>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</si>
  <si>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</si>
  <si>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</si>
  <si>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</si>
  <si>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</si>
  <si>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</si>
  <si>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</si>
  <si>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</si>
  <si>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</si>
  <si>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</si>
  <si>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</si>
  <si>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</si>
  <si>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</si>
  <si>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</si>
  <si>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</si>
  <si>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</si>
  <si>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</si>
  <si>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</si>
  <si>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</si>
  <si>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</si>
  <si>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</si>
  <si>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</si>
  <si>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</si>
  <si>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</si>
  <si>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</si>
  <si>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</si>
  <si>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</si>
  <si>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</si>
  <si>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</si>
  <si>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</si>
  <si>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</si>
  <si>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</si>
  <si>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</si>
  <si>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</si>
  <si>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</si>
  <si>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</si>
  <si>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</si>
  <si>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</si>
  <si>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</si>
  <si>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</si>
  <si>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</si>
  <si>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</si>
  <si>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</si>
  <si>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</si>
  <si>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</si>
  <si>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</si>
  <si>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</si>
  <si>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</si>
  <si>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</si>
  <si>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</si>
  <si>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</si>
  <si>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</si>
  <si>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</si>
  <si>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</si>
  <si>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</si>
  <si>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</si>
  <si>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</si>
  <si>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</si>
  <si>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</si>
  <si>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</si>
  <si>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</si>
  <si>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</si>
  <si>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</si>
  <si>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</si>
  <si>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</si>
  <si>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</si>
  <si>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</si>
  <si>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</si>
  <si>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</si>
  <si>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</si>
  <si>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</si>
  <si>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</si>
  <si>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</si>
  <si>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</si>
  <si>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</si>
  <si>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</si>
  <si>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</si>
  <si>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</si>
  <si>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</si>
  <si>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</si>
  <si>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</si>
  <si>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</si>
  <si>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</si>
  <si>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</si>
  <si>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</si>
  <si>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</si>
  <si>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</si>
  <si>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</si>
  <si>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</si>
  <si>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</si>
  <si>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</si>
  <si>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</si>
  <si>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</si>
  <si>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</si>
  <si>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</si>
  <si>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</si>
  <si>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</si>
  <si>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</si>
  <si>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</si>
  <si>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</si>
  <si>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</si>
  <si>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</si>
  <si>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</si>
  <si>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</si>
  <si>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</si>
  <si>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</si>
  <si>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</si>
  <si>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</si>
  <si>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</si>
  <si>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</si>
  <si>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</si>
  <si>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</si>
  <si>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</si>
  <si>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</si>
  <si>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</si>
  <si>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</si>
  <si>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</si>
  <si>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</si>
  <si>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</si>
  <si>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</si>
  <si>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</si>
  <si>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</si>
  <si>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</si>
  <si>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</si>
  <si>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</si>
  <si>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</si>
  <si>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</si>
  <si>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</si>
  <si>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</si>
  <si>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</si>
  <si>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</si>
  <si>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</si>
  <si>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</si>
  <si>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</si>
  <si>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</si>
  <si>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</si>
  <si>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</si>
  <si>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</si>
  <si>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</si>
  <si>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</si>
  <si>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</si>
  <si>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</si>
  <si>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</si>
  <si>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</si>
  <si>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</si>
  <si>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</si>
  <si>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</si>
  <si>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</si>
  <si>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</si>
  <si>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</si>
  <si>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</si>
  <si>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</si>
  <si>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</si>
  <si>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</si>
  <si>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</si>
  <si>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</si>
  <si>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</si>
  <si>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</si>
  <si>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</si>
  <si>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</si>
  <si>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</si>
  <si>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</si>
  <si>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</si>
  <si>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</si>
  <si>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</si>
  <si>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</si>
  <si>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</si>
  <si>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</si>
  <si>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</si>
  <si>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</si>
  <si>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</si>
  <si>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</si>
  <si>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</si>
  <si>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</si>
  <si>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</si>
  <si>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</si>
  <si>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</si>
  <si>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</si>
  <si>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</si>
  <si>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</si>
  <si>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</si>
  <si>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</si>
  <si>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</si>
  <si>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</si>
  <si>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</si>
  <si>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</si>
  <si>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</si>
  <si>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</si>
  <si>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</si>
  <si>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</si>
  <si>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</si>
  <si>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</si>
  <si>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</si>
  <si>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</si>
  <si>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</si>
  <si>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</si>
  <si>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</si>
  <si>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</si>
  <si>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</si>
  <si>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</si>
  <si>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</si>
  <si>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</si>
  <si>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</si>
  <si>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</si>
  <si>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</si>
  <si>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</si>
  <si>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</si>
  <si>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</si>
  <si>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</si>
  <si>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</si>
  <si>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</si>
  <si>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</si>
  <si>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</si>
  <si>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</si>
  <si>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</si>
  <si>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</si>
  <si>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</si>
  <si>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</si>
  <si>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</si>
  <si>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</si>
  <si>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</si>
  <si>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</si>
  <si>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</si>
  <si>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</si>
  <si>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</si>
  <si>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</si>
  <si>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</si>
  <si>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</si>
  <si>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</si>
  <si>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</si>
  <si>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</si>
  <si>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</si>
  <si>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</si>
  <si>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</si>
  <si>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</si>
  <si>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</si>
  <si>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</si>
  <si>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</si>
  <si>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</si>
  <si>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</si>
  <si>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</si>
  <si>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</si>
  <si>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</si>
  <si>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</si>
  <si>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</si>
  <si>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</si>
  <si>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</si>
  <si>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</si>
  <si>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</si>
  <si>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</si>
  <si>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</si>
  <si>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</si>
  <si>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</si>
  <si>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</si>
  <si>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</si>
  <si>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</si>
  <si>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</si>
  <si>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</si>
  <si>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</si>
  <si>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</si>
  <si>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</si>
  <si>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</si>
  <si>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</si>
  <si>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</si>
  <si>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</si>
  <si>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</si>
  <si>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</si>
  <si>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</si>
  <si>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</si>
  <si>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</si>
  <si>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</si>
  <si>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</si>
  <si>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</si>
  <si>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</si>
  <si>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</si>
  <si>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</si>
  <si>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</si>
  <si>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</si>
  <si>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</si>
  <si>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</si>
  <si>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</si>
  <si>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</si>
  <si>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</si>
  <si>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</si>
  <si>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</si>
  <si>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</si>
  <si>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</si>
  <si>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</si>
  <si>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</si>
  <si>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</si>
  <si>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</si>
  <si>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</si>
  <si>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</si>
  <si>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</si>
  <si>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</si>
  <si>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</si>
  <si>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</si>
  <si>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</si>
  <si>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</si>
  <si>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</si>
  <si>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</si>
  <si>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</si>
  <si>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</si>
  <si>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</si>
  <si>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</si>
  <si>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</si>
  <si>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</si>
  <si>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</si>
  <si>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</si>
  <si>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</si>
  <si>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</si>
  <si>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</si>
  <si>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</si>
  <si>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</si>
  <si>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</si>
  <si>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</si>
  <si>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</si>
  <si>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</si>
  <si>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</si>
  <si>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</si>
  <si>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</si>
  <si>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</si>
  <si>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</si>
  <si>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</si>
  <si>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</si>
  <si>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</si>
  <si>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</si>
  <si>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</si>
  <si>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</si>
  <si>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</si>
  <si>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</si>
  <si>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</si>
  <si>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</si>
  <si>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</si>
  <si>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</si>
  <si>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</si>
  <si>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</si>
  <si>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</si>
  <si>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</si>
  <si>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</si>
  <si>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</si>
  <si>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</si>
  <si>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</si>
  <si>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</si>
  <si>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</si>
  <si>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</si>
  <si>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</si>
  <si>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</si>
  <si>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</si>
  <si>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</si>
  <si>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</si>
  <si>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</si>
  <si>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</si>
  <si>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</si>
  <si>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</si>
  <si>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</si>
  <si>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</si>
  <si>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</si>
  <si>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</si>
  <si>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</si>
  <si>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</si>
  <si>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</si>
  <si>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</si>
  <si>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</si>
  <si>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</si>
  <si>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</si>
  <si>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</si>
  <si>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</si>
  <si>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</si>
  <si>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</si>
  <si>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</si>
  <si>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</si>
  <si>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</si>
  <si>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</si>
  <si>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</si>
  <si>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</si>
  <si>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</si>
  <si>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</si>
  <si>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</si>
  <si>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</si>
  <si>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</si>
  <si>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</si>
  <si>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</si>
  <si>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</si>
  <si>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</si>
  <si>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</si>
  <si>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</si>
  <si>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</si>
  <si>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</si>
  <si>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</si>
  <si>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</si>
  <si>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</si>
  <si>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</si>
  <si>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</si>
  <si>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</si>
  <si>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</si>
  <si>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</si>
  <si>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</si>
  <si>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</si>
  <si>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</si>
  <si>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</si>
  <si>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</si>
  <si>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</si>
  <si>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</si>
  <si>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</si>
  <si>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</si>
  <si>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</si>
  <si>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</si>
  <si>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</si>
  <si>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</si>
  <si>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</si>
  <si>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</si>
  <si>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</si>
  <si>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</si>
  <si>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</si>
  <si>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</si>
  <si>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</si>
  <si>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</si>
  <si>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</si>
  <si>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</si>
  <si>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</si>
  <si>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</si>
  <si>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</si>
  <si>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</si>
  <si>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</si>
  <si>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</si>
  <si>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</si>
  <si>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</si>
  <si>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</si>
  <si>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</si>
  <si>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</si>
  <si>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</si>
  <si>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</si>
  <si>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</si>
  <si>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</si>
  <si>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</si>
  <si>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</si>
  <si>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</si>
  <si>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</si>
  <si>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</si>
  <si>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</si>
  <si>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</si>
  <si>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</si>
  <si>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</si>
  <si>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</si>
  <si>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</si>
  <si>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</si>
  <si>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</si>
  <si>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</si>
  <si>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</si>
  <si>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</si>
  <si>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</si>
  <si>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</si>
  <si>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</si>
  <si>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</si>
  <si>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</si>
  <si>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</si>
  <si>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</si>
  <si>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</si>
  <si>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</si>
  <si>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</si>
  <si>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</si>
  <si>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</si>
  <si>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</si>
  <si>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</si>
  <si>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</si>
  <si>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</si>
  <si>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</si>
  <si>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</si>
  <si>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</si>
  <si>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</si>
  <si>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</si>
  <si>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</si>
  <si>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</si>
  <si>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</si>
  <si>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</si>
  <si>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</si>
  <si>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</si>
  <si>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</si>
  <si>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</si>
  <si>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</si>
  <si>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</si>
  <si>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</si>
  <si>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</si>
  <si>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</si>
  <si>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</si>
  <si>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</si>
  <si>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</si>
  <si>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</si>
  <si>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</si>
  <si>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</si>
  <si>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</si>
  <si>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</si>
  <si>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</si>
  <si>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</si>
  <si>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</si>
  <si>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</si>
  <si>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</si>
  <si>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</si>
  <si>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</si>
  <si>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</si>
  <si>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</si>
  <si>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</si>
  <si>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</si>
  <si>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</si>
  <si>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</si>
  <si>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</si>
  <si>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</si>
  <si>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</si>
  <si>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</si>
  <si>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</si>
  <si>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</si>
  <si>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</si>
  <si>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</si>
  <si>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</si>
  <si>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</si>
  <si>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</si>
  <si>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</si>
  <si>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</si>
  <si>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</si>
  <si>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</si>
  <si>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</si>
  <si>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</si>
  <si>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</si>
  <si>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</si>
  <si>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</si>
  <si>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</si>
  <si>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</si>
  <si>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</si>
  <si>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</si>
  <si>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</si>
  <si>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</si>
  <si>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</si>
  <si>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</si>
  <si>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</si>
  <si>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</si>
  <si>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</si>
  <si>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</si>
  <si>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</si>
  <si>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</si>
  <si>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</si>
  <si>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</si>
  <si>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</si>
  <si>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</si>
  <si>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</si>
  <si>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</si>
  <si>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</si>
  <si>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</si>
  <si>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</si>
  <si>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</si>
  <si>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</si>
  <si>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</si>
  <si>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</si>
  <si>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</si>
  <si>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</si>
  <si>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</si>
  <si>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</si>
  <si>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</si>
  <si>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</si>
  <si>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</si>
  <si>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</si>
  <si>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</si>
  <si>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</si>
  <si>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</si>
  <si>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</si>
  <si>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</si>
  <si>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</si>
  <si>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</si>
  <si>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</si>
  <si>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</si>
  <si>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</si>
  <si>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</si>
  <si>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</si>
  <si>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</si>
  <si>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</si>
  <si>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</si>
  <si>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</si>
  <si>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</si>
  <si>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</si>
  <si>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</si>
  <si>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</si>
  <si>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</si>
  <si>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</si>
  <si>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</si>
  <si>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</si>
  <si>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</si>
  <si>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</si>
  <si>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</si>
  <si>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</si>
  <si>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</si>
  <si>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</si>
  <si>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</si>
  <si>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</si>
  <si>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</si>
  <si>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</si>
  <si>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</si>
  <si>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</si>
  <si>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</si>
  <si>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</si>
  <si>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</si>
  <si>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</si>
  <si>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</si>
  <si>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</si>
  <si>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</si>
  <si>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</si>
  <si>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</si>
  <si>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</si>
  <si>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</si>
  <si>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</si>
  <si>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</si>
  <si>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</si>
  <si>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</si>
  <si>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</si>
  <si>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</si>
  <si>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</si>
  <si>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</si>
  <si>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</si>
  <si>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</si>
  <si>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</si>
  <si>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</si>
  <si>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</si>
  <si>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</si>
  <si>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</si>
  <si>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</si>
  <si>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</si>
  <si>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</si>
  <si>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</si>
  <si>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</si>
  <si>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</si>
  <si>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</si>
  <si>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</si>
  <si>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</si>
  <si>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</si>
  <si>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</si>
  <si>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</si>
  <si>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</si>
  <si>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</si>
  <si>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</si>
  <si>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</si>
  <si>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</si>
  <si>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</si>
  <si>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</si>
  <si>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</si>
  <si>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</si>
  <si>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</si>
  <si>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</si>
  <si>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</si>
  <si>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</si>
  <si>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</si>
  <si>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</si>
  <si>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</si>
  <si>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</si>
  <si>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</si>
  <si>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</si>
  <si>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</si>
  <si>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</si>
  <si>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</si>
  <si>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</si>
  <si>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</si>
  <si>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</si>
  <si>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</si>
  <si>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</si>
  <si>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</si>
  <si>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</si>
  <si>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</si>
  <si>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</si>
  <si>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</si>
  <si>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</si>
  <si>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</si>
  <si>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</si>
  <si>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</si>
  <si>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</si>
  <si>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</si>
  <si>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</si>
  <si>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</si>
  <si>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</si>
  <si>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</si>
  <si>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</si>
  <si>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</si>
  <si>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</si>
  <si>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</si>
  <si>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</si>
  <si>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</si>
  <si>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</si>
  <si>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</si>
  <si>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</si>
  <si>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</si>
  <si>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</si>
  <si>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</si>
  <si>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</si>
  <si>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</si>
  <si>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</si>
  <si>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</si>
  <si>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</si>
  <si>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</si>
  <si>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</si>
  <si>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</si>
  <si>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</si>
  <si>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</si>
  <si>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</si>
  <si>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</si>
  <si>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</si>
  <si>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</si>
  <si>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</si>
  <si>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</si>
  <si>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</si>
  <si>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</si>
  <si>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</si>
  <si>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</si>
  <si>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</si>
  <si>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</si>
  <si>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</si>
  <si>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</si>
  <si>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</si>
  <si>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</si>
  <si>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</si>
  <si>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</si>
  <si>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</si>
  <si>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</si>
  <si>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</si>
  <si>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</si>
  <si>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</si>
  <si>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</si>
  <si>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</si>
  <si>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</si>
  <si>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</si>
  <si>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</si>
  <si>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</si>
  <si>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</si>
  <si>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</si>
  <si>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</si>
  <si>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</si>
  <si>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</si>
  <si>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</si>
  <si>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</si>
  <si>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</si>
  <si>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</si>
  <si>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</si>
  <si>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</si>
  <si>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</si>
  <si>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</si>
  <si>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</si>
  <si>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</si>
  <si>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</si>
  <si>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</si>
  <si>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</si>
  <si>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</si>
  <si>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</si>
  <si>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</si>
  <si>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</si>
  <si>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</si>
  <si>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</si>
  <si>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</si>
  <si>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</si>
  <si>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</si>
  <si>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</si>
  <si>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</si>
  <si>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</si>
  <si>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</si>
  <si>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</si>
  <si>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</si>
  <si>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</si>
  <si>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</si>
  <si>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</si>
  <si>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</si>
  <si>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</si>
  <si>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</si>
  <si>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</si>
  <si>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</si>
  <si>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</si>
  <si>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</si>
  <si>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</si>
  <si>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</si>
  <si>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</si>
  <si>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</si>
  <si>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</si>
  <si>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</si>
  <si>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</si>
  <si>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</si>
  <si>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</si>
  <si>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</si>
  <si>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</si>
  <si>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</si>
  <si>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</si>
  <si>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</si>
  <si>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</si>
  <si>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</si>
  <si>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</si>
  <si>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</si>
  <si>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</si>
  <si>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</si>
  <si>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</si>
  <si>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</si>
  <si>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</si>
  <si>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</si>
  <si>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</si>
  <si>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</si>
  <si>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</si>
  <si>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</si>
  <si>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</si>
  <si>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</si>
  <si>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</si>
  <si>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</si>
  <si>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</si>
  <si>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</si>
  <si>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</si>
  <si>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</si>
  <si>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</si>
  <si>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</si>
  <si>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</si>
  <si>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</si>
  <si>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</si>
  <si>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</si>
  <si>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</si>
  <si>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</si>
  <si>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</si>
  <si>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</si>
  <si>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</si>
  <si>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</si>
  <si>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</si>
  <si>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</si>
  <si>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</si>
  <si>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</si>
  <si>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</si>
  <si>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</si>
  <si>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</si>
  <si>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</si>
  <si>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</si>
  <si>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</si>
  <si>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</si>
  <si>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</si>
  <si>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</si>
  <si>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</si>
  <si>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</si>
  <si>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</si>
  <si>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</si>
  <si>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</si>
  <si>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</si>
  <si>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</si>
  <si>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</si>
  <si>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</si>
  <si>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</si>
  <si>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</si>
  <si>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</si>
  <si>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</si>
  <si>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</si>
  <si>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</si>
  <si>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</si>
  <si>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</si>
  <si>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</si>
  <si>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</si>
  <si>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</si>
  <si>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</si>
  <si>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</si>
  <si>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</si>
  <si>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</si>
  <si>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</si>
  <si>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</si>
  <si>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</si>
  <si>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</si>
  <si>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</si>
  <si>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</si>
  <si>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</si>
  <si>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</si>
  <si>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</si>
  <si>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</si>
  <si>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</si>
  <si>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</si>
  <si>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</si>
  <si>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</si>
  <si>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</si>
  <si>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</si>
  <si>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</si>
  <si>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</si>
  <si>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</si>
  <si>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</si>
  <si>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</si>
  <si>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</si>
  <si>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</si>
  <si>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</si>
  <si>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</si>
  <si>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</si>
  <si>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</si>
  <si>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</si>
  <si>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</si>
  <si>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</si>
  <si>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</si>
  <si>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</si>
  <si>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</si>
  <si>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</si>
  <si>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</si>
  <si>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</si>
  <si>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</si>
  <si>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</si>
  <si>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</si>
  <si>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</si>
  <si>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</si>
  <si>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</si>
  <si>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</si>
  <si>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</si>
  <si>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</si>
  <si>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</si>
  <si>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</si>
  <si>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</si>
  <si>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</si>
  <si>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</si>
  <si>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</si>
  <si>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</si>
  <si>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</si>
  <si>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</si>
  <si>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</si>
  <si>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</si>
  <si>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</si>
  <si>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</si>
  <si>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</si>
  <si>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</si>
  <si>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</si>
  <si>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</si>
  <si>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</si>
  <si>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</si>
  <si>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</si>
  <si>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</si>
  <si>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</si>
  <si>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</si>
  <si>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</si>
  <si>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</si>
  <si>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</si>
  <si>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</si>
  <si>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</si>
  <si>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</si>
  <si>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</si>
  <si>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</si>
  <si>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</si>
  <si>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</si>
  <si>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</si>
  <si>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</si>
  <si>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</si>
  <si>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</si>
  <si>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</si>
  <si>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</si>
  <si>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</si>
  <si>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</si>
  <si>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</si>
  <si>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</si>
  <si>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</si>
  <si>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</si>
  <si>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</si>
  <si>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</si>
  <si>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</si>
  <si>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</si>
  <si>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</si>
  <si>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</si>
  <si>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</si>
  <si>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</si>
  <si>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</si>
  <si>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</si>
  <si>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</si>
  <si>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</si>
  <si>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</si>
  <si>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</si>
  <si>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</si>
  <si>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</si>
  <si>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</si>
  <si>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</si>
  <si>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</si>
  <si>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</si>
  <si>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</si>
  <si>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</si>
  <si>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</si>
  <si>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</si>
  <si>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</si>
  <si>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</si>
  <si>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</si>
  <si>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</si>
  <si>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</si>
  <si>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</si>
  <si>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</si>
  <si>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</si>
  <si>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</si>
  <si>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</si>
  <si>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</si>
  <si>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</si>
  <si>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</si>
  <si>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</si>
  <si>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</si>
  <si>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</si>
  <si>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</si>
  <si>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</si>
  <si>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</si>
  <si>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</si>
  <si>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</si>
  <si>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</si>
  <si>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</si>
  <si>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</si>
  <si>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</si>
  <si>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</si>
  <si>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</si>
  <si>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</si>
  <si>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</si>
  <si>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</si>
  <si>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</si>
  <si>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</si>
  <si>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</si>
  <si>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</si>
  <si>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</si>
  <si>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</si>
  <si>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</si>
  <si>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</si>
  <si>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</si>
  <si>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</si>
  <si>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</si>
  <si>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</si>
  <si>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</si>
  <si>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</si>
  <si>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</si>
  <si>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</si>
  <si>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</si>
  <si>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</si>
  <si>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</si>
  <si>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</si>
  <si>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</si>
  <si>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</si>
  <si>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</si>
  <si>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</si>
  <si>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</si>
  <si>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</si>
  <si>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</si>
  <si>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</si>
  <si>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</si>
  <si>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</si>
  <si>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</si>
  <si>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</si>
  <si>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</si>
  <si>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</si>
  <si>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</si>
  <si>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</si>
  <si>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</si>
  <si>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</si>
  <si>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</si>
  <si>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</si>
  <si>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</si>
  <si>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</si>
  <si>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</si>
  <si>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</si>
  <si>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</si>
  <si>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</si>
  <si>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</si>
  <si>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</si>
  <si>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</si>
  <si>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</si>
  <si>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</si>
  <si>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</si>
  <si>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</si>
  <si>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</si>
  <si>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</si>
  <si>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</si>
  <si>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</si>
  <si>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</si>
  <si>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</si>
  <si>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</si>
  <si>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</si>
  <si>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</si>
  <si>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</si>
  <si>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</si>
  <si>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</si>
  <si>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</si>
  <si>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</si>
  <si>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</si>
  <si>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</si>
  <si>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</si>
  <si>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</si>
  <si>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</si>
  <si>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</si>
  <si>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</si>
  <si>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</si>
  <si>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</si>
  <si>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</si>
  <si>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</si>
  <si>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</si>
  <si>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</si>
  <si>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</si>
  <si>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</si>
  <si>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</si>
  <si>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</si>
  <si>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</si>
  <si>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</si>
  <si>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</si>
  <si>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</si>
  <si>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</si>
  <si>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</si>
  <si>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</si>
  <si>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</si>
  <si>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</si>
  <si>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</si>
  <si>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</si>
  <si>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</si>
  <si>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</si>
  <si>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</si>
  <si>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</si>
  <si>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</si>
  <si>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</si>
  <si>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</si>
  <si>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</si>
  <si>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</si>
  <si>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</si>
  <si>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</si>
  <si>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</si>
  <si>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</si>
  <si>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</si>
  <si>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</si>
  <si>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</si>
  <si>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</si>
  <si>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</si>
  <si>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</si>
  <si>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</si>
  <si>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</si>
  <si>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</si>
  <si>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</si>
  <si>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</si>
  <si>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</si>
  <si>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</si>
  <si>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</si>
  <si>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</si>
  <si>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</si>
  <si>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</si>
  <si>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</si>
  <si>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</si>
  <si>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</si>
  <si>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</si>
  <si>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</si>
  <si>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</si>
  <si>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</si>
  <si>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</si>
  <si>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</si>
  <si>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</si>
  <si>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</si>
  <si>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</si>
  <si>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</si>
  <si>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</si>
  <si>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</si>
  <si>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</si>
  <si>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</si>
  <si>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</si>
  <si>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</si>
  <si>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</si>
  <si>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</si>
  <si>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</si>
  <si>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</si>
  <si>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</si>
  <si>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</si>
  <si>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</si>
  <si>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</si>
  <si>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</si>
  <si>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</si>
  <si>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</si>
  <si>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</si>
  <si>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</si>
  <si>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</si>
  <si>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</si>
  <si>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</si>
  <si>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</si>
  <si>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</si>
  <si>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</si>
  <si>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</si>
  <si>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</si>
  <si>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</si>
  <si>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</si>
  <si>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</si>
  <si>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</si>
  <si>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</si>
  <si>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</si>
  <si>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</si>
  <si>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</si>
  <si>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</si>
  <si>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</si>
  <si>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</si>
  <si>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</si>
  <si>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</si>
  <si>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</si>
  <si>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</si>
  <si>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</si>
  <si>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</si>
  <si>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</si>
  <si>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</si>
  <si>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</si>
  <si>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</si>
  <si>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</si>
  <si>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</si>
  <si>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</si>
  <si>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</si>
  <si>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</si>
  <si>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</si>
  <si>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</si>
  <si>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</si>
  <si>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</si>
  <si>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</si>
  <si>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</si>
  <si>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</si>
  <si>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</si>
  <si>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</si>
  <si>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</si>
  <si>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</si>
  <si>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</si>
  <si>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</si>
  <si>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</si>
  <si>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</si>
  <si>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</si>
  <si>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</si>
  <si>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</si>
  <si>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</si>
  <si>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</si>
  <si>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</si>
  <si>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</si>
  <si>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</si>
  <si>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</si>
  <si>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</si>
  <si>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</si>
  <si>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</si>
  <si>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</si>
  <si>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</si>
  <si>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</si>
  <si>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</si>
  <si>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</si>
  <si>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</si>
  <si>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</si>
  <si>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</si>
  <si>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</si>
  <si>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</si>
  <si>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</si>
  <si>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</si>
  <si>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</si>
  <si>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</si>
  <si>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</si>
  <si>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</si>
  <si>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</si>
  <si>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</si>
  <si>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</si>
  <si>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</si>
  <si>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</si>
  <si>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</si>
  <si>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</si>
  <si>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</si>
  <si>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</si>
  <si>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</si>
  <si>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</si>
  <si>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</si>
  <si>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</si>
  <si>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</si>
  <si>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</si>
  <si>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</si>
  <si>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</si>
  <si>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</si>
  <si>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</si>
  <si>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</si>
  <si>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</si>
  <si>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</si>
  <si>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</si>
  <si>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</si>
  <si>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</si>
  <si>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</si>
  <si>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</si>
  <si>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</si>
  <si>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</si>
  <si>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</si>
  <si>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</si>
  <si>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</si>
  <si>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</si>
  <si>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</si>
  <si>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</si>
  <si>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</si>
  <si>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</si>
  <si>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</si>
  <si>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</si>
  <si>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</si>
  <si>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</si>
  <si>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</si>
  <si>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</si>
  <si>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</si>
  <si>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</si>
  <si>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</si>
  <si>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</si>
  <si>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</si>
  <si>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</si>
  <si>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</si>
  <si>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</si>
  <si>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</si>
  <si>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</si>
  <si>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</si>
  <si>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</si>
  <si>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</si>
  <si>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</si>
  <si>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</si>
  <si>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</si>
  <si>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</si>
  <si>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</si>
  <si>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</si>
  <si>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</si>
  <si>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</si>
  <si>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</si>
  <si>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</si>
  <si>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</si>
  <si>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</si>
  <si>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</si>
  <si>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</si>
  <si>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</si>
  <si>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</si>
  <si>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</si>
  <si>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</si>
  <si>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</si>
  <si>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</si>
  <si>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</si>
  <si>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</si>
  <si>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</si>
  <si>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</si>
  <si>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</si>
  <si>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</si>
  <si>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</si>
  <si>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</si>
  <si>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</si>
  <si>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</si>
  <si>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</si>
  <si>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</si>
  <si>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</si>
  <si>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</si>
  <si>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</si>
  <si>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</si>
  <si>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</si>
  <si>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</si>
  <si>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</si>
  <si>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</si>
  <si>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</si>
  <si>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</si>
  <si>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</si>
  <si>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</si>
  <si>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</si>
  <si>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</si>
  <si>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</si>
  <si>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</si>
  <si>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</si>
  <si>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</si>
  <si>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</si>
  <si>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</si>
  <si>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</si>
  <si>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</si>
  <si>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</si>
  <si>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</si>
  <si>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</si>
  <si>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</si>
  <si>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</si>
  <si>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</si>
  <si>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</si>
  <si>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</si>
  <si>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</si>
  <si>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</si>
  <si>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</si>
  <si>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</si>
  <si>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</si>
  <si>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</si>
  <si>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</si>
  <si>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</si>
  <si>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</si>
  <si>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</si>
  <si>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</si>
  <si>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</si>
  <si>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</si>
  <si>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</si>
  <si>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</si>
  <si>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</si>
  <si>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</si>
  <si>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</si>
  <si>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</si>
  <si>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</si>
  <si>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</si>
  <si>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</si>
  <si>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</si>
  <si>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</si>
  <si>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</si>
  <si>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</si>
  <si>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</si>
  <si>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</si>
  <si>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</si>
  <si>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</si>
  <si>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</si>
  <si>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</si>
  <si>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</si>
  <si>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</si>
  <si>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</si>
  <si>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</si>
  <si>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</si>
  <si>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</si>
  <si>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</si>
  <si>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</si>
  <si>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</si>
  <si>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</si>
  <si>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</si>
  <si>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</si>
  <si>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</si>
  <si>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</si>
  <si>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</si>
  <si>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</si>
  <si>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</si>
  <si>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</si>
  <si>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</si>
  <si>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</si>
  <si>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</si>
  <si>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</si>
  <si>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</si>
  <si>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</si>
  <si>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</si>
  <si>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</si>
  <si>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</si>
  <si>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</si>
  <si>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</si>
  <si>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</si>
  <si>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</si>
  <si>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</si>
  <si>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</si>
  <si>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</si>
  <si>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</si>
  <si>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</si>
  <si>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</si>
  <si>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</si>
  <si>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</si>
  <si>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</si>
  <si>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</si>
  <si>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</si>
  <si>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</si>
  <si>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</si>
  <si>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</si>
  <si>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</si>
  <si>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</si>
  <si>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</si>
  <si>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</si>
  <si>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</si>
  <si>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</si>
  <si>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</si>
  <si>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</si>
  <si>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</si>
  <si>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</si>
  <si>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</si>
  <si>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</si>
  <si>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</si>
  <si>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</si>
  <si>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</si>
  <si>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</si>
  <si>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</si>
  <si>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</si>
  <si>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</si>
  <si>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</si>
  <si>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</si>
  <si>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</si>
  <si>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</si>
  <si>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</si>
  <si>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</si>
  <si>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</si>
  <si>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</si>
  <si>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</si>
  <si>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</si>
  <si>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</si>
  <si>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</si>
  <si>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</si>
  <si>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</si>
  <si>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</si>
  <si>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</si>
  <si>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</si>
  <si>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</si>
  <si>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</si>
  <si>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</si>
  <si>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</si>
  <si>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</si>
  <si>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</si>
  <si>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</si>
  <si>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</si>
  <si>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</si>
  <si>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</si>
  <si>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</si>
  <si>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</si>
  <si>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</si>
  <si>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</si>
  <si>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</si>
  <si>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</si>
  <si>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</si>
  <si>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</si>
  <si>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</si>
  <si>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</si>
  <si>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</si>
  <si>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</si>
  <si>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</si>
  <si>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</si>
  <si>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</si>
  <si>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</si>
  <si>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</si>
  <si>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</si>
  <si>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</si>
  <si>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</si>
  <si>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</si>
  <si>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</si>
  <si>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</si>
  <si>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</si>
  <si>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</si>
  <si>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</si>
  <si>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</si>
  <si>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</si>
  <si>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</si>
  <si>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</si>
  <si>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</si>
  <si>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</si>
  <si>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</si>
  <si>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</si>
  <si>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</si>
  <si>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</si>
  <si>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</si>
  <si>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</si>
  <si>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</si>
  <si>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</si>
  <si>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</si>
  <si>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</si>
  <si>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</si>
  <si>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</si>
  <si>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</si>
  <si>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</si>
  <si>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</si>
  <si>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</si>
  <si>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</si>
  <si>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</si>
  <si>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</si>
  <si>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</si>
  <si>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</si>
  <si>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</si>
  <si>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</si>
  <si>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</si>
  <si>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</si>
  <si>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</si>
  <si>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</si>
  <si>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</si>
  <si>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</si>
  <si>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</si>
  <si>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</si>
  <si>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</si>
  <si>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</si>
  <si>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</si>
  <si>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</si>
  <si>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</si>
  <si>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</si>
  <si>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</si>
  <si>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</si>
  <si>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</si>
  <si>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</si>
  <si>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</si>
  <si>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</si>
  <si>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</si>
  <si>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</si>
  <si>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</si>
  <si>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</si>
  <si>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</si>
  <si>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</si>
  <si>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</si>
  <si>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</si>
  <si>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</si>
  <si>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</si>
  <si>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</si>
  <si>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</si>
  <si>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</si>
  <si>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</si>
  <si>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</si>
  <si>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</si>
  <si>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</si>
  <si>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</si>
  <si>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</si>
  <si>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</si>
  <si>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</si>
  <si>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</si>
  <si>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</si>
  <si>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</si>
  <si>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</si>
  <si>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</si>
  <si>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</si>
  <si>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</si>
  <si>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</si>
  <si>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</si>
  <si>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</si>
  <si>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</si>
  <si>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</si>
  <si>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</si>
  <si>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</si>
  <si>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</si>
  <si>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</si>
  <si>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</si>
  <si>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</si>
  <si>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</si>
  <si>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</si>
  <si>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</si>
  <si>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</si>
  <si>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</si>
  <si>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</si>
  <si>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</si>
  <si>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</si>
  <si>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</si>
  <si>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</si>
  <si>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</si>
  <si>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</si>
  <si>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</si>
  <si>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</si>
  <si>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</si>
  <si>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</si>
  <si>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</si>
  <si>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</si>
  <si>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</si>
  <si>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</si>
  <si>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</si>
  <si>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</si>
  <si>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</si>
  <si>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</si>
  <si>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</si>
  <si>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</si>
  <si>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</si>
  <si>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</si>
  <si>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</si>
  <si>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</si>
  <si>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</si>
  <si>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</si>
  <si>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</si>
  <si>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</si>
  <si>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</si>
  <si>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</si>
  <si>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</si>
  <si>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</si>
  <si>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</si>
  <si>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</si>
  <si>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</si>
  <si>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</si>
  <si>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</si>
  <si>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</si>
  <si>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</si>
  <si>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</si>
  <si>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</si>
  <si>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</si>
  <si>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</si>
  <si>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</si>
  <si>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</si>
  <si>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</si>
  <si>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</si>
  <si>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</si>
  <si>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</si>
  <si>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</si>
  <si>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</si>
  <si>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</si>
  <si>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</si>
  <si>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</si>
  <si>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</si>
  <si>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</si>
  <si>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</si>
  <si>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</si>
  <si>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</si>
  <si>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</si>
  <si>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</si>
  <si>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</si>
  <si>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</si>
  <si>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</si>
  <si>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</si>
  <si>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</si>
  <si>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</si>
  <si>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</si>
  <si>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</si>
  <si>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</si>
  <si>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</si>
  <si>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</si>
  <si>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</si>
  <si>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</si>
  <si>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</si>
  <si>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</si>
  <si>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</si>
  <si>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</si>
  <si>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</si>
  <si>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</si>
  <si>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</si>
  <si>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</si>
  <si>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</si>
  <si>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</si>
  <si>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</si>
  <si>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</si>
  <si>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</si>
  <si>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</si>
  <si>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</si>
  <si>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</si>
  <si>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</si>
  <si>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</si>
  <si>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</si>
  <si>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</si>
  <si>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</si>
  <si>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</si>
  <si>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</si>
  <si>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</si>
  <si>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</si>
  <si>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</si>
  <si>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</si>
  <si>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</si>
  <si>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</si>
  <si>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</si>
  <si>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</si>
  <si>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</si>
  <si>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</si>
  <si>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</si>
  <si>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</si>
  <si>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</si>
  <si>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</si>
  <si>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</si>
  <si>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</si>
  <si>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</si>
  <si>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</si>
  <si>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</si>
  <si>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</si>
  <si>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</si>
  <si>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</si>
  <si>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</si>
  <si>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</si>
  <si>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</si>
  <si>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</si>
  <si>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</si>
  <si>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</si>
  <si>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</si>
  <si>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</si>
  <si>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</si>
  <si>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</si>
  <si>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</si>
  <si>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</si>
  <si>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</si>
  <si>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</si>
  <si>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</si>
  <si>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</si>
  <si>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</si>
  <si>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</si>
  <si>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</si>
  <si>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</si>
  <si>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</si>
  <si>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</si>
  <si>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</si>
  <si>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</si>
  <si>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</si>
  <si>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</si>
  <si>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</si>
  <si>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</si>
  <si>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</si>
  <si>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</si>
  <si>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</si>
  <si>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</si>
  <si>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</si>
  <si>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</si>
  <si>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</si>
  <si>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</si>
  <si>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</si>
  <si>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</si>
  <si>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</si>
  <si>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</si>
  <si>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</si>
  <si>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</si>
  <si>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</si>
  <si>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</si>
  <si>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</si>
  <si>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</si>
  <si>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</si>
  <si>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</si>
  <si>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</si>
  <si>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</si>
  <si>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</si>
  <si>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</si>
  <si>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</si>
  <si>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</si>
  <si>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</si>
  <si>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</si>
  <si>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</si>
  <si>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</si>
  <si>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</si>
  <si>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</si>
  <si>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</si>
  <si>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</si>
  <si>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</si>
  <si>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</si>
  <si>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</si>
  <si>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</si>
  <si>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</si>
  <si>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</si>
  <si>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</si>
  <si>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</si>
  <si>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</si>
  <si>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</si>
  <si>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</si>
  <si>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</si>
  <si>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</si>
  <si>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</si>
  <si>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</si>
  <si>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</si>
  <si>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</si>
  <si>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</si>
  <si>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</si>
  <si>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</si>
  <si>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</si>
  <si>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</si>
  <si>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</si>
  <si>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</si>
  <si>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</si>
  <si>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</si>
  <si>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</si>
  <si>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</si>
  <si>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</si>
  <si>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</si>
  <si>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</si>
  <si>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</si>
  <si>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</si>
  <si>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</si>
  <si>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</si>
  <si>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</si>
  <si>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</si>
  <si>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</si>
  <si>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</si>
  <si>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</si>
  <si>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</si>
  <si>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</si>
  <si>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</si>
  <si>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</si>
  <si>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</si>
  <si>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</si>
  <si>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</si>
  <si>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</si>
  <si>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</si>
  <si>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</si>
  <si>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</si>
  <si>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</si>
  <si>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</si>
  <si>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</si>
  <si>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</si>
  <si>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</si>
  <si>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</si>
  <si>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</si>
  <si>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</si>
  <si>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</si>
  <si>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</si>
  <si>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</si>
  <si>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</si>
  <si>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</si>
  <si>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</si>
  <si>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</si>
  <si>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</si>
  <si>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</si>
  <si>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</si>
  <si>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</si>
  <si>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</si>
  <si>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</si>
  <si>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</si>
  <si>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</si>
  <si>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</si>
  <si>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</si>
  <si>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</si>
  <si>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</si>
  <si>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</si>
  <si>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</si>
  <si>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</si>
  <si>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</si>
  <si>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</si>
  <si>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</si>
  <si>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</si>
  <si>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</si>
  <si>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</si>
  <si>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</si>
  <si>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</si>
  <si>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</si>
  <si>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</si>
  <si>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</si>
  <si>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</si>
  <si>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</si>
  <si>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</si>
  <si>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</si>
  <si>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</si>
  <si>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</si>
  <si>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</si>
  <si>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</si>
  <si>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</si>
  <si>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</si>
  <si>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</si>
  <si>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</si>
  <si>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</si>
  <si>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</si>
  <si>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</si>
  <si>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</si>
  <si>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</si>
  <si>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</si>
  <si>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</si>
  <si>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</si>
  <si>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</si>
  <si>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</si>
  <si>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</si>
  <si>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</si>
  <si>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</si>
  <si>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</si>
  <si>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</si>
  <si>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</si>
  <si>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</si>
  <si>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</si>
  <si>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</si>
  <si>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</si>
  <si>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</si>
  <si>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</si>
  <si>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</si>
  <si>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</si>
  <si>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</si>
  <si>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</si>
  <si>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</si>
  <si>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</si>
  <si>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</si>
  <si>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</si>
  <si>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</si>
  <si>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</si>
  <si>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</si>
  <si>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</si>
  <si>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</si>
  <si>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</si>
  <si>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</si>
  <si>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</si>
  <si>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</si>
  <si>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</si>
  <si>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</si>
  <si>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</si>
  <si>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</si>
  <si>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</si>
  <si>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</si>
  <si>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</si>
  <si>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</si>
  <si>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</si>
  <si>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</si>
  <si>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</si>
  <si>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</si>
  <si>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</si>
  <si>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</si>
  <si>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</si>
  <si>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</si>
  <si>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</si>
  <si>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</si>
  <si>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</si>
  <si>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</si>
  <si>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</si>
  <si>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</si>
  <si>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</si>
  <si>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</si>
  <si>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</si>
  <si>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</si>
  <si>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</si>
  <si>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</si>
  <si>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</si>
  <si>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</si>
  <si>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</si>
  <si>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</si>
  <si>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</si>
  <si>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</si>
  <si>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</si>
  <si>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</si>
  <si>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</si>
  <si>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</si>
  <si>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</si>
  <si>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</si>
  <si>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</si>
  <si>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</si>
  <si>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</si>
  <si>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</si>
  <si>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</si>
  <si>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</si>
  <si>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</si>
  <si>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</si>
  <si>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</si>
  <si>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</si>
  <si>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</si>
  <si>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</si>
  <si>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</si>
  <si>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</si>
  <si>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</si>
  <si>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</si>
  <si>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</si>
  <si>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</si>
  <si>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</si>
  <si>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</si>
  <si>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</si>
  <si>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</si>
  <si>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</si>
  <si>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</si>
  <si>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</si>
  <si>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</si>
  <si>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</si>
  <si>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</si>
  <si>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</si>
  <si>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</si>
  <si>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</si>
  <si>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</si>
  <si>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</si>
  <si>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</si>
  <si>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</si>
  <si>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</si>
  <si>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</si>
  <si>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</si>
  <si>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</si>
  <si>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</si>
  <si>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</si>
  <si>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</si>
  <si>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</si>
  <si>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</si>
  <si>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</si>
  <si>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</si>
  <si>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</si>
  <si>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</si>
  <si>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</si>
  <si>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</si>
  <si>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</si>
  <si>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</si>
  <si>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</si>
  <si>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</si>
  <si>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</si>
  <si>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</si>
  <si>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</si>
  <si>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</si>
  <si>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</si>
  <si>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</si>
  <si>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</si>
  <si>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</si>
  <si>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</si>
  <si>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</si>
  <si>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</si>
  <si>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</si>
  <si>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</si>
  <si>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</si>
  <si>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</si>
  <si>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</si>
  <si>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</si>
  <si>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</si>
  <si>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</si>
  <si>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</si>
  <si>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</si>
  <si>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</si>
  <si>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</si>
  <si>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</si>
  <si>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</si>
  <si>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</si>
  <si>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</si>
  <si>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</si>
  <si>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</si>
  <si>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</si>
  <si>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</si>
  <si>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</si>
  <si>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</si>
  <si>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</si>
  <si>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</si>
  <si>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</si>
  <si>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</si>
  <si>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</si>
  <si>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</si>
  <si>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</si>
  <si>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</si>
  <si>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</si>
  <si>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</si>
  <si>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</si>
  <si>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</si>
  <si>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</si>
  <si>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</si>
  <si>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</si>
  <si>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</si>
  <si>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</si>
  <si>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</si>
  <si>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</si>
  <si>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</si>
  <si>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</si>
  <si>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</si>
  <si>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</si>
  <si>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</si>
  <si>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</si>
  <si>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</si>
  <si>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</si>
  <si>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</si>
  <si>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</si>
  <si>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</si>
  <si>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</si>
  <si>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</si>
  <si>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</si>
  <si>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</si>
  <si>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</si>
  <si>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</si>
  <si>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</si>
  <si>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</si>
  <si>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</si>
  <si>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</si>
  <si>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</si>
  <si>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</si>
  <si>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</si>
  <si>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</si>
  <si>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</si>
  <si>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</si>
  <si>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</si>
  <si>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</si>
  <si>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</si>
  <si>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</si>
  <si>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</si>
  <si>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</si>
  <si>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</si>
  <si>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</si>
  <si>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</si>
  <si>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</si>
  <si>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</si>
  <si>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</si>
  <si>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</si>
  <si>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</si>
  <si>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</si>
  <si>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</si>
  <si>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</si>
  <si>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</si>
  <si>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</si>
  <si>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</si>
  <si>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</si>
  <si>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</si>
  <si>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</si>
  <si>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</si>
  <si>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</si>
  <si>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</si>
  <si>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</si>
  <si>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</si>
  <si>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</si>
  <si>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</si>
  <si>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</si>
  <si>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</si>
  <si>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</si>
  <si>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</si>
  <si>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</si>
  <si>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</si>
  <si>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</si>
  <si>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</si>
  <si>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</si>
  <si>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</si>
  <si>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</si>
  <si>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</si>
  <si>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</si>
  <si>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</si>
  <si>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</si>
  <si>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</si>
  <si>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</si>
  <si>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</si>
  <si>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</si>
  <si>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</si>
  <si>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</si>
  <si>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</si>
  <si>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</si>
  <si>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</si>
  <si>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</si>
  <si>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</si>
  <si>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</si>
  <si>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</si>
  <si>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</si>
  <si>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</si>
  <si>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</si>
  <si>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</si>
  <si>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</si>
  <si>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</si>
  <si>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</si>
  <si>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</si>
  <si>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</si>
  <si>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</si>
  <si>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</si>
  <si>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</si>
  <si>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</si>
  <si>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</si>
  <si>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</si>
  <si>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</si>
  <si>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</si>
  <si>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</si>
  <si>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</si>
  <si>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</si>
  <si>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</si>
  <si>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</si>
  <si>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</si>
  <si>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</si>
  <si>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</si>
  <si>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</si>
  <si>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</si>
  <si>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</si>
  <si>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</si>
  <si>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</si>
  <si>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</si>
  <si>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</si>
  <si>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</si>
  <si>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</si>
  <si>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</si>
  <si>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</si>
  <si>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</si>
  <si>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</si>
  <si>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</si>
  <si>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</si>
  <si>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</si>
  <si>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</si>
  <si>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</si>
  <si>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</si>
  <si>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</si>
  <si>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</si>
  <si>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</si>
  <si>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</si>
  <si>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</si>
  <si>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</si>
  <si>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</si>
  <si>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</si>
  <si>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</si>
  <si>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</si>
  <si>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</si>
  <si>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</si>
  <si>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</si>
  <si>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</si>
  <si>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</si>
  <si>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</si>
  <si>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</si>
  <si>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</si>
  <si>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</si>
  <si>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</si>
  <si>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</si>
  <si>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</si>
  <si>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</si>
  <si>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</si>
  <si>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</si>
  <si>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</si>
  <si>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</si>
  <si>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</si>
  <si>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</si>
  <si>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</si>
  <si>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</si>
  <si>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</si>
  <si>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</si>
  <si>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</si>
  <si>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</si>
  <si>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</si>
  <si>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</si>
  <si>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</si>
  <si>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</si>
  <si>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</si>
  <si>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</si>
  <si>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</si>
  <si>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</si>
  <si>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</si>
  <si>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</si>
  <si>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</si>
  <si>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</si>
  <si>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</si>
  <si>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</si>
  <si>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</si>
  <si>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</si>
  <si>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</si>
  <si>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</si>
  <si>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</si>
  <si>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</si>
  <si>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</si>
  <si>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</si>
  <si>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</si>
  <si>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</si>
  <si>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</si>
  <si>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</si>
  <si>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</si>
  <si>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</si>
  <si>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</si>
  <si>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</si>
  <si>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</si>
  <si>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</si>
  <si>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</si>
  <si>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</si>
  <si>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</si>
  <si>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</si>
  <si>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</si>
  <si>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</si>
  <si>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</si>
  <si>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</si>
  <si>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</si>
  <si>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</si>
  <si>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</si>
  <si>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</si>
  <si>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</si>
  <si>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</si>
  <si>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</si>
  <si>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</si>
  <si>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</si>
  <si>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</si>
  <si>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</si>
  <si>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</si>
  <si>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</si>
  <si>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</si>
  <si>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</si>
  <si>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</si>
  <si>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</si>
  <si>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</si>
  <si>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</si>
  <si>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</si>
  <si>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</si>
  <si>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</si>
  <si>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</si>
  <si>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</si>
  <si>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</si>
  <si>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</si>
  <si>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</si>
  <si>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</si>
  <si>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</si>
  <si>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</si>
  <si>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</si>
  <si>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</si>
  <si>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</si>
  <si>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</si>
  <si>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</si>
  <si>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</si>
  <si>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</si>
  <si>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</si>
  <si>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</si>
  <si>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</si>
  <si>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</si>
  <si>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</si>
  <si>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</si>
  <si>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</si>
  <si>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</si>
  <si>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</si>
  <si>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</si>
  <si>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</si>
  <si>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</si>
  <si>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</si>
  <si>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</si>
  <si>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</si>
  <si>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</si>
  <si>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</si>
  <si>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</si>
  <si>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</si>
  <si>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</si>
  <si>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</si>
  <si>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</si>
  <si>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</si>
  <si>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</si>
  <si>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</si>
  <si>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</si>
  <si>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</si>
  <si>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</si>
  <si>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</si>
  <si>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</si>
  <si>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</si>
  <si>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</si>
  <si>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</si>
  <si>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</si>
  <si>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</si>
  <si>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</si>
  <si>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</si>
  <si>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</si>
  <si>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</si>
  <si>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</si>
  <si>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</si>
  <si>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</si>
  <si>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</si>
  <si>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</si>
  <si>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</si>
  <si>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</si>
  <si>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</si>
  <si>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</si>
  <si>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</si>
  <si>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</si>
  <si>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</si>
  <si>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</si>
  <si>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</si>
  <si>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</si>
  <si>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</si>
  <si>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</si>
  <si>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</si>
  <si>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</si>
  <si>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</si>
  <si>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</si>
  <si>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</si>
  <si>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</si>
  <si>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</si>
  <si>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</si>
  <si>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</si>
  <si>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</si>
  <si>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</si>
  <si>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</si>
  <si>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</si>
  <si>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</si>
  <si>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</si>
  <si>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</si>
  <si>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</si>
  <si>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</si>
  <si>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</si>
  <si>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</si>
  <si>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</si>
  <si>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</si>
  <si>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</si>
  <si>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</si>
  <si>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</si>
  <si>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</si>
  <si>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</si>
  <si>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</si>
  <si>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</si>
  <si>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</si>
  <si>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</si>
  <si>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</si>
  <si>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</si>
  <si>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</si>
  <si>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</si>
  <si>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</si>
  <si>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</si>
  <si>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</si>
  <si>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</si>
  <si>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</si>
  <si>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</si>
  <si>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</si>
  <si>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</si>
  <si>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</si>
  <si>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</si>
  <si>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</si>
  <si>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</si>
  <si>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</si>
  <si>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</si>
  <si>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</si>
  <si>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</si>
  <si>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</si>
  <si>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</si>
  <si>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</si>
  <si>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</si>
  <si>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</si>
  <si>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</si>
  <si>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</si>
  <si>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</si>
  <si>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</si>
  <si>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</si>
  <si>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</si>
  <si>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</si>
  <si>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</si>
  <si>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</si>
  <si>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</si>
  <si>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</si>
  <si>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</si>
  <si>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</si>
  <si>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</si>
  <si>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</si>
  <si>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</si>
  <si>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</si>
  <si>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</si>
  <si>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</si>
  <si>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</si>
  <si>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</si>
  <si>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</si>
  <si>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</si>
  <si>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</si>
  <si>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</si>
  <si>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</si>
  <si>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</si>
  <si>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</si>
  <si>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</si>
  <si>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</si>
  <si>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</si>
  <si>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</si>
  <si>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</si>
  <si>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</si>
  <si>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</si>
  <si>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</si>
  <si>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</si>
  <si>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</si>
  <si>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</si>
  <si>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</si>
  <si>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</si>
  <si>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</si>
  <si>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</si>
  <si>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</si>
  <si>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</si>
  <si>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</si>
  <si>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</si>
  <si>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</si>
  <si>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</si>
  <si>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</si>
  <si>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</si>
  <si>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</si>
  <si>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</si>
  <si>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</si>
  <si>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</si>
  <si>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</si>
  <si>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</si>
  <si>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</si>
  <si>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</si>
  <si>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</si>
  <si>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</si>
  <si>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</si>
  <si>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</si>
  <si>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</si>
  <si>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</si>
  <si>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</si>
  <si>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</si>
  <si>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</si>
  <si>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</si>
  <si>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</si>
  <si>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</si>
  <si>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</si>
  <si>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</si>
  <si>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</si>
  <si>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</si>
  <si>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</si>
  <si>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</si>
  <si>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</si>
  <si>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</si>
  <si>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</si>
  <si>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</si>
  <si>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</si>
  <si>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</si>
  <si>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</si>
  <si>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</si>
  <si>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</si>
  <si>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</si>
  <si>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</si>
  <si>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</si>
  <si>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</si>
  <si>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</si>
  <si>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</si>
  <si>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</si>
  <si>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</si>
  <si>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</si>
  <si>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</si>
  <si>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</si>
  <si>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</si>
  <si>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</si>
  <si>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</si>
  <si>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</si>
  <si>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</si>
  <si>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</si>
  <si>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</si>
  <si>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</si>
  <si>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</si>
  <si>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</si>
  <si>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</si>
  <si>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</si>
  <si>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</si>
  <si>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</si>
  <si>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</si>
  <si>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</si>
  <si>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</si>
  <si>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</si>
  <si>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</si>
  <si>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</si>
  <si>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</si>
  <si>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</si>
  <si>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</si>
  <si>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</si>
  <si>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</si>
  <si>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</si>
  <si>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</si>
  <si>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</si>
  <si>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</si>
  <si>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</si>
  <si>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</si>
  <si>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</si>
  <si>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</si>
  <si>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</si>
  <si>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</si>
  <si>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</si>
  <si>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</si>
  <si>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</si>
  <si>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</si>
  <si>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</si>
  <si>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</si>
  <si>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</si>
  <si>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</si>
  <si>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</si>
  <si>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</si>
  <si>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</si>
  <si>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</si>
  <si>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</si>
  <si>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</si>
  <si>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</si>
  <si>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</si>
  <si>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</si>
  <si>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</si>
  <si>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</si>
  <si>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</si>
  <si>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</si>
  <si>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</si>
  <si>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</si>
  <si>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</si>
  <si>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</si>
  <si>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</si>
  <si>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</si>
  <si>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</si>
  <si>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</si>
  <si>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</si>
  <si>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</si>
  <si>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</si>
  <si>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</si>
  <si>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</si>
  <si>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</si>
  <si>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</si>
  <si>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</si>
  <si>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</si>
  <si>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</si>
  <si>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</si>
  <si>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</si>
  <si>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</si>
  <si>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</si>
  <si>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</si>
  <si>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</si>
  <si>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</si>
  <si>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</si>
  <si>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</si>
  <si>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</si>
  <si>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</si>
  <si>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</si>
  <si>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</si>
  <si>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</si>
  <si>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</si>
  <si>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</si>
  <si>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</si>
  <si>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</si>
  <si>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</si>
  <si>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</si>
  <si>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</si>
  <si>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</si>
  <si>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</si>
  <si>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</si>
  <si>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</si>
  <si>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</si>
  <si>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</si>
  <si>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</si>
  <si>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</si>
  <si>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</si>
  <si>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</si>
  <si>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</si>
  <si>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</si>
  <si>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</si>
  <si>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</si>
  <si>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</si>
  <si>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</si>
  <si>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</si>
  <si>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</si>
  <si>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</si>
  <si>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</si>
  <si>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</si>
  <si>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</si>
  <si>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</si>
  <si>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</si>
  <si>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</si>
  <si>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</si>
  <si>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</si>
  <si>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</si>
  <si>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</si>
  <si>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</si>
  <si>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</si>
  <si>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</si>
  <si>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</si>
  <si>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</si>
  <si>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</si>
  <si>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</si>
  <si>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</si>
  <si>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</si>
  <si>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</si>
  <si>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</si>
  <si>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</si>
  <si>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</si>
  <si>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</si>
  <si>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</si>
  <si>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</si>
  <si>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</si>
  <si>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</si>
  <si>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</si>
  <si>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</si>
  <si>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</si>
  <si>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</si>
  <si>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</si>
  <si>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</si>
  <si>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</si>
  <si>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</si>
  <si>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</si>
  <si>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</si>
  <si>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</si>
  <si>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</si>
  <si>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</si>
  <si>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</si>
  <si>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</si>
  <si>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</si>
  <si>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</si>
  <si>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</si>
  <si>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</si>
  <si>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</si>
  <si>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</si>
  <si>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</si>
  <si>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</si>
  <si>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</si>
  <si>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</si>
  <si>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</si>
  <si>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</si>
  <si>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</si>
  <si>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</si>
  <si>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</si>
  <si>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</si>
  <si>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</si>
  <si>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</si>
  <si>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</si>
  <si>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</si>
  <si>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</si>
  <si>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</si>
  <si>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</si>
  <si>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</si>
  <si>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</si>
  <si>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</si>
  <si>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</si>
  <si>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</si>
  <si>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</si>
  <si>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</si>
  <si>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</si>
  <si>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</si>
  <si>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</si>
  <si>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</si>
  <si>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</si>
  <si>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</si>
  <si>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</si>
  <si>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</si>
  <si>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</si>
  <si>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</si>
  <si>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</si>
  <si>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</si>
  <si>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</si>
  <si>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</si>
  <si>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</si>
  <si>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</si>
  <si>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</si>
  <si>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</si>
  <si>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</si>
  <si>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</si>
  <si>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</si>
  <si>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</si>
  <si>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</si>
  <si>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</si>
  <si>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</si>
  <si>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</si>
  <si>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</si>
  <si>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</si>
  <si>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</si>
  <si>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</si>
  <si>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</si>
  <si>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</si>
  <si>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</si>
  <si>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</si>
  <si>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</si>
  <si>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</si>
  <si>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</si>
  <si>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</si>
  <si>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</si>
  <si>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</si>
  <si>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</si>
  <si>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</si>
  <si>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</si>
  <si>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</si>
  <si>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</si>
  <si>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</si>
  <si>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</si>
  <si>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</si>
  <si>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</si>
  <si>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</si>
  <si>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</si>
  <si>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</si>
  <si>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</si>
  <si>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</si>
  <si>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</si>
  <si>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</si>
  <si>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</si>
  <si>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</si>
  <si>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</si>
  <si>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</si>
  <si>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</si>
  <si>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</si>
  <si>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</si>
  <si>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</si>
  <si>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</si>
  <si>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</si>
  <si>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</si>
  <si>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</si>
  <si>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</si>
  <si>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</si>
  <si>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</si>
  <si>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</si>
  <si>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</si>
  <si>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</si>
  <si>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</si>
  <si>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</si>
  <si>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</si>
  <si>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</si>
  <si>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</si>
  <si>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</si>
  <si>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</si>
  <si>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</si>
  <si>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</si>
  <si>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</si>
  <si>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</si>
  <si>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</si>
  <si>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</si>
  <si>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</si>
  <si>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</si>
  <si>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</si>
  <si>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</si>
  <si>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</si>
  <si>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</si>
  <si>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</si>
  <si>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</si>
  <si>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</si>
  <si>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</si>
  <si>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</si>
  <si>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</si>
  <si>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</si>
  <si>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</si>
  <si>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</si>
  <si>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</si>
  <si>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</si>
  <si>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</si>
  <si>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</si>
  <si>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</si>
  <si>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</si>
  <si>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</si>
  <si>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</si>
  <si>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</si>
  <si>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</si>
  <si>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</si>
  <si>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</si>
  <si>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</si>
  <si>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</si>
  <si>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</si>
  <si>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</si>
  <si>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</si>
  <si>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</si>
  <si>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</si>
  <si>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</si>
  <si>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</si>
  <si>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</si>
  <si>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</si>
  <si>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</si>
  <si>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</si>
  <si>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</si>
  <si>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</si>
  <si>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</si>
  <si>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</si>
  <si>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</si>
  <si>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</si>
  <si>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</si>
  <si>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</si>
  <si>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</si>
  <si>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</si>
  <si>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</si>
  <si>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</si>
  <si>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</si>
  <si>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</si>
  <si>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</si>
  <si>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</si>
  <si>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</si>
  <si>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</si>
  <si>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</si>
  <si>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</si>
  <si>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</si>
  <si>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</si>
  <si>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</si>
  <si>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</si>
  <si>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</si>
  <si>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</si>
  <si>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</si>
  <si>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</si>
  <si>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</si>
  <si>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</si>
  <si>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</si>
  <si>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</si>
  <si>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</si>
  <si>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</si>
  <si>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</si>
  <si>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</si>
  <si>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</si>
  <si>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</si>
  <si>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</si>
  <si>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</si>
  <si>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</si>
  <si>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</si>
  <si>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</si>
  <si>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</si>
  <si>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</si>
  <si>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</si>
  <si>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</si>
  <si>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</si>
  <si>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</si>
  <si>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</si>
  <si>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</si>
  <si>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</si>
  <si>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</si>
  <si>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</si>
  <si>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</si>
  <si>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</si>
  <si>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</si>
  <si>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</si>
  <si>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</si>
  <si>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</si>
  <si>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</si>
  <si>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</si>
  <si>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</si>
  <si>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</si>
  <si>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</si>
  <si>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</si>
  <si>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</si>
  <si>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</si>
  <si>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</si>
  <si>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</si>
  <si>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</si>
  <si>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</si>
  <si>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</si>
  <si>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</si>
  <si>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</si>
  <si>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</si>
  <si>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</si>
  <si>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</si>
  <si>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</si>
  <si>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</si>
  <si>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</si>
  <si>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</si>
  <si>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</si>
  <si>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</si>
  <si>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</si>
  <si>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</si>
  <si>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</si>
  <si>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</si>
  <si>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</si>
  <si>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</si>
  <si>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</si>
  <si>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</si>
  <si>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</si>
  <si>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</si>
  <si>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</si>
  <si>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</si>
  <si>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</si>
  <si>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</si>
  <si>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</si>
  <si>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</si>
  <si>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</si>
  <si>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</si>
  <si>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</si>
  <si>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</si>
  <si>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</si>
  <si>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</si>
  <si>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</si>
  <si>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</si>
  <si>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</si>
  <si>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</si>
  <si>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</si>
  <si>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</si>
  <si>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</si>
  <si>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</si>
  <si>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</si>
  <si>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</si>
  <si>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</si>
  <si>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</si>
  <si>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</si>
  <si>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</si>
  <si>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</si>
  <si>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</si>
  <si>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</si>
  <si>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</si>
  <si>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</si>
  <si>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</si>
  <si>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</si>
  <si>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</si>
  <si>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</si>
  <si>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</si>
  <si>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</si>
  <si>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</si>
  <si>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</si>
  <si>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</si>
  <si>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</si>
  <si>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</si>
  <si>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</si>
  <si>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</si>
  <si>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</si>
  <si>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</si>
  <si>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</si>
  <si>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</si>
  <si>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</si>
  <si>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</si>
  <si>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</si>
  <si>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</si>
  <si>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</si>
  <si>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</si>
  <si>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</si>
  <si>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</si>
  <si>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</si>
  <si>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</si>
  <si>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</si>
  <si>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</si>
  <si>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</si>
  <si>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</si>
  <si>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</si>
  <si>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</si>
  <si>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</si>
  <si>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</si>
  <si>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</si>
  <si>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</si>
  <si>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</si>
  <si>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</si>
  <si>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</si>
  <si>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</si>
  <si>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</si>
  <si>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</si>
  <si>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</si>
  <si>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</si>
  <si>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</si>
  <si>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</si>
  <si>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</si>
  <si>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</si>
  <si>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</si>
  <si>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</si>
  <si>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</si>
  <si>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</si>
  <si>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</si>
  <si>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</si>
  <si>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</si>
  <si>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</si>
  <si>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</si>
  <si>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</si>
  <si>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</si>
  <si>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</si>
  <si>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</si>
  <si>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</si>
  <si>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</si>
  <si>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</si>
  <si>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</si>
  <si>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</si>
  <si>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</si>
  <si>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</si>
  <si>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</si>
  <si>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</si>
  <si>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</si>
  <si>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</si>
  <si>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</si>
  <si>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</si>
  <si>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</si>
  <si>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</si>
  <si>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</si>
  <si>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</si>
  <si>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</si>
  <si>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</si>
  <si>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</si>
  <si>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</si>
  <si>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</si>
  <si>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</si>
  <si>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</si>
  <si>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</si>
  <si>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</si>
  <si>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</si>
  <si>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</si>
  <si>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</si>
  <si>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</si>
  <si>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</si>
  <si>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</si>
  <si>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</si>
  <si>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</si>
  <si>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</si>
  <si>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</si>
  <si>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</si>
  <si>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</si>
  <si>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</si>
  <si>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</si>
  <si>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</si>
  <si>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</si>
  <si>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</si>
  <si>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</si>
  <si>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</si>
  <si>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</si>
  <si>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</si>
  <si>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</si>
  <si>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</si>
  <si>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</si>
  <si>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</si>
  <si>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</si>
  <si>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</si>
  <si>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</si>
  <si>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</si>
  <si>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</si>
  <si>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</si>
  <si>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</si>
  <si>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</si>
  <si>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</si>
  <si>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</si>
  <si>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</si>
  <si>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</si>
  <si>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</si>
  <si>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</si>
  <si>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</si>
  <si>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</si>
  <si>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</si>
  <si>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</si>
  <si>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</si>
  <si>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</si>
  <si>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</si>
  <si>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</si>
  <si>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</si>
  <si>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</si>
  <si>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</si>
  <si>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</si>
  <si>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</si>
  <si>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</si>
  <si>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</si>
  <si>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</si>
  <si>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</si>
  <si>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</si>
  <si>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</si>
  <si>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</si>
  <si>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</si>
  <si>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</si>
  <si>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</si>
  <si>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</si>
  <si>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</si>
  <si>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</si>
  <si>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</si>
  <si>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</si>
  <si>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</si>
  <si>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</si>
  <si>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</si>
  <si>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</si>
  <si>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</si>
  <si>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</si>
  <si>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</si>
  <si>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</si>
  <si>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</si>
  <si>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</si>
  <si>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</si>
  <si>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</si>
  <si>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</si>
  <si>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</si>
  <si>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</si>
  <si>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</si>
  <si>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</si>
  <si>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</si>
  <si>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</si>
  <si>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</si>
  <si>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</si>
  <si>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</si>
  <si>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</si>
  <si>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</si>
  <si>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</si>
  <si>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</si>
  <si>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</si>
  <si>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</si>
  <si>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</si>
  <si>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</si>
  <si>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</si>
  <si>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</si>
  <si>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</si>
  <si>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</si>
  <si>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</si>
  <si>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</si>
  <si>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</si>
  <si>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</si>
  <si>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</si>
  <si>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</si>
  <si>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</si>
  <si>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</si>
  <si>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</si>
  <si>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</si>
  <si>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</si>
  <si>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</si>
  <si>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</si>
  <si>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</si>
  <si>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</si>
  <si>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</si>
  <si>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</si>
  <si>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</si>
  <si>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</si>
  <si>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</si>
  <si>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</si>
  <si>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</si>
  <si>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</si>
  <si>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</si>
  <si>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</si>
  <si>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</si>
  <si>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</si>
  <si>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</si>
  <si>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</si>
  <si>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</si>
  <si>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</si>
  <si>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</si>
  <si>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</si>
  <si>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</si>
  <si>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</si>
  <si>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</si>
  <si>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</si>
  <si>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</si>
  <si>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</si>
  <si>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</si>
  <si>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</si>
  <si>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</si>
  <si>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</si>
  <si>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</si>
  <si>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</si>
  <si>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</si>
  <si>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</si>
  <si>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</si>
  <si>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</si>
  <si>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</si>
  <si>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</si>
  <si>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</si>
  <si>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</si>
  <si>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</si>
  <si>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</si>
  <si>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</si>
  <si>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</si>
  <si>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</si>
  <si>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</si>
  <si>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</si>
  <si>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</si>
  <si>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</si>
  <si>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</si>
  <si>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</si>
  <si>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</si>
  <si>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</si>
  <si>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</si>
  <si>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</si>
  <si>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</si>
  <si>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</si>
  <si>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</si>
  <si>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</si>
  <si>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</si>
  <si>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</si>
  <si>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</si>
  <si>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</si>
  <si>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</si>
  <si>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</si>
  <si>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</si>
  <si>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</si>
  <si>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</si>
  <si>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</si>
  <si>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</si>
  <si>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</si>
  <si>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</si>
  <si>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</si>
  <si>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</si>
  <si>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</si>
  <si>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</si>
  <si>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</si>
  <si>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</si>
  <si>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</si>
  <si>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</si>
  <si>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</si>
  <si>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</si>
  <si>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</si>
  <si>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</si>
  <si>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</si>
  <si>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</si>
  <si>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</si>
  <si>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</si>
  <si>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</si>
  <si>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</si>
  <si>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</si>
  <si>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</si>
  <si>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</si>
  <si>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</si>
  <si>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</si>
  <si>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</si>
  <si>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</si>
  <si>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</si>
  <si>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</si>
  <si>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</si>
  <si>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</si>
  <si>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</si>
  <si>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</si>
  <si>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</si>
  <si>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</si>
  <si>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</si>
  <si>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</si>
  <si>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</si>
  <si>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</si>
  <si>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</si>
  <si>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</si>
  <si>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</si>
  <si>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</si>
  <si>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</si>
  <si>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</si>
  <si>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</si>
  <si>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</si>
  <si>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</si>
  <si>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</si>
  <si>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</si>
  <si>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</si>
  <si>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</si>
  <si>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</si>
  <si>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</si>
  <si>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</si>
  <si>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</si>
  <si>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</si>
  <si>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</si>
  <si>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</si>
  <si>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</si>
  <si>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</si>
  <si>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</si>
  <si>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</si>
  <si>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</si>
  <si>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</si>
  <si>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</si>
  <si>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</si>
  <si>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</si>
  <si>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</si>
  <si>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</si>
  <si>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</si>
  <si>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</si>
  <si>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</si>
  <si>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</si>
  <si>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</si>
  <si>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</si>
  <si>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</si>
  <si>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</si>
  <si>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</si>
  <si>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</si>
  <si>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</si>
  <si>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</si>
  <si>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</si>
  <si>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</si>
  <si>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</si>
  <si>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</si>
  <si>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</si>
  <si>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</si>
  <si>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</si>
  <si>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</si>
  <si>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</si>
  <si>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</si>
  <si>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</si>
  <si>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</si>
  <si>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</si>
  <si>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</si>
  <si>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</si>
  <si>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</si>
  <si>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</si>
  <si>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</si>
  <si>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</si>
  <si>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</si>
  <si>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</si>
  <si>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</si>
  <si>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</si>
  <si>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</si>
  <si>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</si>
  <si>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</si>
  <si>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</si>
  <si>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</si>
  <si>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</si>
  <si>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</si>
  <si>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</si>
  <si>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</si>
  <si>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</si>
  <si>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</si>
  <si>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</si>
  <si>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</si>
  <si>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</si>
  <si>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</si>
  <si>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</si>
  <si>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</si>
  <si>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</si>
  <si>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</si>
  <si>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</si>
  <si>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</si>
  <si>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</si>
  <si>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</si>
  <si>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</si>
  <si>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</si>
  <si>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</si>
  <si>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</si>
  <si>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</si>
  <si>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</si>
  <si>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</si>
  <si>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</si>
  <si>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</si>
  <si>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</si>
  <si>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</si>
  <si>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</si>
  <si>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</si>
  <si>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</si>
  <si>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</si>
  <si>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</si>
  <si>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</si>
  <si>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</si>
  <si>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</si>
  <si>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</si>
  <si>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</si>
  <si>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</si>
  <si>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</si>
  <si>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</si>
  <si>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</si>
  <si>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</si>
  <si>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</si>
  <si>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</si>
  <si>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</si>
  <si>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</si>
  <si>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</si>
  <si>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</si>
  <si>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</si>
  <si>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</si>
  <si>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</si>
  <si>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</si>
  <si>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</si>
  <si>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</si>
  <si>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</si>
  <si>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</si>
  <si>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</si>
  <si>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</si>
  <si>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</si>
  <si>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</si>
  <si>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</si>
  <si>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</si>
  <si>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</si>
  <si>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</si>
  <si>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</si>
  <si>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</si>
  <si>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</si>
  <si>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</si>
  <si>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</si>
  <si>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</si>
  <si>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</si>
  <si>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</si>
  <si>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</si>
  <si>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</si>
  <si>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</si>
  <si>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</si>
  <si>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</si>
  <si>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</si>
  <si>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</si>
  <si>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</si>
  <si>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</si>
  <si>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</si>
  <si>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</si>
  <si>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</si>
  <si>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</si>
  <si>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</si>
  <si>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</si>
  <si>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</si>
  <si>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</si>
  <si>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</si>
  <si>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</si>
  <si>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</si>
  <si>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</si>
  <si>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</si>
  <si>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</si>
  <si>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</si>
  <si>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</si>
  <si>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</si>
  <si>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</si>
  <si>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</si>
  <si>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</si>
  <si>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</si>
  <si>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</si>
  <si>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</si>
  <si>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</si>
  <si>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</si>
  <si>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</si>
  <si>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</si>
  <si>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</si>
  <si>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</si>
  <si>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</si>
  <si>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</si>
  <si>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</si>
  <si>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</si>
  <si>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</si>
  <si>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</si>
  <si>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</si>
  <si>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</si>
  <si>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</si>
  <si>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</si>
  <si>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</si>
  <si>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</si>
  <si>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</si>
  <si>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</si>
  <si>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</si>
  <si>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</si>
  <si>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</si>
  <si>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</si>
  <si>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</si>
  <si>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</si>
  <si>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</si>
  <si>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</si>
  <si>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</si>
  <si>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</si>
  <si>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</si>
  <si>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</si>
  <si>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</si>
  <si>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</si>
  <si>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</si>
  <si>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</si>
  <si>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</si>
  <si>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</si>
  <si>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</si>
  <si>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</si>
  <si>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</si>
  <si>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</si>
  <si>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</si>
  <si>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</si>
  <si>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</si>
  <si>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</si>
  <si>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</si>
  <si>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</si>
  <si>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</si>
  <si>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</si>
  <si>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</si>
  <si>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</si>
  <si>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</si>
  <si>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</si>
  <si>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</si>
  <si>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</si>
  <si>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</si>
  <si>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</si>
  <si>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</si>
  <si>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</si>
  <si>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</si>
  <si>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</si>
  <si>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</si>
  <si>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</si>
  <si>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</si>
  <si>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</si>
  <si>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</si>
  <si>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</si>
  <si>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</si>
  <si>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</si>
  <si>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</si>
  <si>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</si>
  <si>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</si>
  <si>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</si>
  <si>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</si>
  <si>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</si>
  <si>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</si>
  <si>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</si>
  <si>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</si>
  <si>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</si>
  <si>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</si>
  <si>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</si>
  <si>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</si>
  <si>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</si>
  <si>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</si>
  <si>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</si>
  <si>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</si>
  <si>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</si>
  <si>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</si>
  <si>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</si>
  <si>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</si>
  <si>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</si>
  <si>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</si>
  <si>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</si>
  <si>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</si>
  <si>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</si>
  <si>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</si>
  <si>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</si>
  <si>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</si>
  <si>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</si>
  <si>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</si>
  <si>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</si>
  <si>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</si>
  <si>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</si>
  <si>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</si>
  <si>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</si>
  <si>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</si>
  <si>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</si>
  <si>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</si>
  <si>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</si>
  <si>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</si>
  <si>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</si>
  <si>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</si>
  <si>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</si>
  <si>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</si>
  <si>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</si>
  <si>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</si>
  <si>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</si>
  <si>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</si>
  <si>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</si>
  <si>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</si>
  <si>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</si>
  <si>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</si>
  <si>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</si>
  <si>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</si>
  <si>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</si>
  <si>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</si>
  <si>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</si>
  <si>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</si>
  <si>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</si>
  <si>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</si>
  <si>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</si>
  <si>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</si>
  <si>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</si>
  <si>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</si>
  <si>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</si>
  <si>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</si>
  <si>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</si>
  <si>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</si>
  <si>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</si>
  <si>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</si>
  <si>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</si>
  <si>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</si>
  <si>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</si>
  <si>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</si>
  <si>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</si>
  <si>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</si>
  <si>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</si>
  <si>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</si>
  <si>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</si>
  <si>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</si>
  <si>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</si>
  <si>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</si>
  <si>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</si>
  <si>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</si>
  <si>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</si>
  <si>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</si>
  <si>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</si>
  <si>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</si>
  <si>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</si>
  <si>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</si>
  <si>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</si>
  <si>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</si>
  <si>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</si>
  <si>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</si>
  <si>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</si>
  <si>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</si>
  <si>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</si>
  <si>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</si>
  <si>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</si>
  <si>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</si>
  <si>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</si>
  <si>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</si>
  <si>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</si>
  <si>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</si>
  <si>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</si>
  <si>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</si>
  <si>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</si>
  <si>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</si>
  <si>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</si>
  <si>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</si>
  <si>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</si>
  <si>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</si>
  <si>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</si>
  <si>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</si>
  <si>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</si>
  <si>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</si>
  <si>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</si>
  <si>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</si>
  <si>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</si>
  <si>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</si>
  <si>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</si>
  <si>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</si>
  <si>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</si>
  <si>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</si>
  <si>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</si>
  <si>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</si>
  <si>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</si>
  <si>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</si>
  <si>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</si>
  <si>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</si>
  <si>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</si>
  <si>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</si>
  <si>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</si>
  <si>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</si>
  <si>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</si>
  <si>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</si>
  <si>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</si>
  <si>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</si>
  <si>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</si>
  <si>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</si>
  <si>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</si>
  <si>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</si>
  <si>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</si>
  <si>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</si>
  <si>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</si>
  <si>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</si>
  <si>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</si>
  <si>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</si>
  <si>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</si>
  <si>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</si>
  <si>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</si>
  <si>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</si>
  <si>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</si>
  <si>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</si>
  <si>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</si>
  <si>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</si>
  <si>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</si>
  <si>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</si>
  <si>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</si>
  <si>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</si>
  <si>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</si>
  <si>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</si>
  <si>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</si>
  <si>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</si>
  <si>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</si>
  <si>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</si>
  <si>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</si>
  <si>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</si>
  <si>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</si>
  <si>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</si>
  <si>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</si>
  <si>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</si>
  <si>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</si>
  <si>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</si>
  <si>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</si>
  <si>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</si>
  <si>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</si>
  <si>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</si>
  <si>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</si>
  <si>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</si>
  <si>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</si>
  <si>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</si>
  <si>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</si>
  <si>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</si>
  <si>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</si>
  <si>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</si>
  <si>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</si>
  <si>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</si>
  <si>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</si>
  <si>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</si>
  <si>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</si>
  <si>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</si>
  <si>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</si>
  <si>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</si>
  <si>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</si>
  <si>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</si>
  <si>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</si>
  <si>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</si>
  <si>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</si>
  <si>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</si>
  <si>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</si>
  <si>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</si>
  <si>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</si>
  <si>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</si>
  <si>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</si>
  <si>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</si>
  <si>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</si>
  <si>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</si>
  <si>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</si>
  <si>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</si>
  <si>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</si>
  <si>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</si>
  <si>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</si>
  <si>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</si>
  <si>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</si>
  <si>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</si>
  <si>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</si>
  <si>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</si>
  <si>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</si>
  <si>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</si>
  <si>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</si>
  <si>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</si>
  <si>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</si>
  <si>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</si>
  <si>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</si>
  <si>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</si>
  <si>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</si>
  <si>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</si>
  <si>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</si>
  <si>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</si>
  <si>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</si>
  <si>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</si>
  <si>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</si>
  <si>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</si>
  <si>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</si>
  <si>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</si>
  <si>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</si>
  <si>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</si>
  <si>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</si>
  <si>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</si>
  <si>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</si>
  <si>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</si>
  <si>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</si>
  <si>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</si>
  <si>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</si>
  <si>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</si>
  <si>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</si>
  <si>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</si>
  <si>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</si>
  <si>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</si>
  <si>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</si>
  <si>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</si>
  <si>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</si>
  <si>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</si>
  <si>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</si>
  <si>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</si>
  <si>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</si>
  <si>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</si>
  <si>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</si>
  <si>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</si>
  <si>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</si>
  <si>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</si>
  <si>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</si>
  <si>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</si>
  <si>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</si>
  <si>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</si>
  <si>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</si>
  <si>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</si>
  <si>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</si>
  <si>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</si>
  <si>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</si>
  <si>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</si>
  <si>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</si>
  <si>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</si>
  <si>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</si>
  <si>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</si>
  <si>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</si>
  <si>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</si>
  <si>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</si>
  <si>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</si>
  <si>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</si>
  <si>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</si>
  <si>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</si>
  <si>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</si>
  <si>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</si>
  <si>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</si>
  <si>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</si>
  <si>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</si>
  <si>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</si>
  <si>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</si>
  <si>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</si>
  <si>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</si>
  <si>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</si>
  <si>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</si>
  <si>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</si>
  <si>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</si>
  <si>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</si>
  <si>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</si>
  <si>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</si>
  <si>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</si>
  <si>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</si>
  <si>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</si>
  <si>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</si>
  <si>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</si>
  <si>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</si>
  <si>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</si>
  <si>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</si>
  <si>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</si>
  <si>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</si>
  <si>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</si>
  <si>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</si>
  <si>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</si>
  <si>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</si>
  <si>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</si>
  <si>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</si>
  <si>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</si>
  <si>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</si>
  <si>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</si>
  <si>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</si>
  <si>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</si>
  <si>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</si>
  <si>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</si>
  <si>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</si>
  <si>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</si>
  <si>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</si>
  <si>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</si>
  <si>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</si>
  <si>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</si>
  <si>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</si>
  <si>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</si>
  <si>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</si>
  <si>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</si>
  <si>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</si>
  <si>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</si>
  <si>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</si>
  <si>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</si>
  <si>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</si>
  <si>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</si>
  <si>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</si>
  <si>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</si>
  <si>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</si>
  <si>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</si>
  <si>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</si>
  <si>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</si>
  <si>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</si>
  <si>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</si>
  <si>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</si>
  <si>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</si>
  <si>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</si>
  <si>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</si>
  <si>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</si>
  <si>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</si>
  <si>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</si>
  <si>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</si>
  <si>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</si>
  <si>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</si>
  <si>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</si>
  <si>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</si>
  <si>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</si>
  <si>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</si>
  <si>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</si>
  <si>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</si>
  <si>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</si>
  <si>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</si>
  <si>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</si>
  <si>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</si>
  <si>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</si>
  <si>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</si>
  <si>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</si>
  <si>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</si>
  <si>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</si>
  <si>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</si>
  <si>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</si>
  <si>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</si>
  <si>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</si>
  <si>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</si>
  <si>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</si>
  <si>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</si>
  <si>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</si>
  <si>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</si>
  <si>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</si>
  <si>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</si>
  <si>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</si>
  <si>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</si>
  <si>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</si>
  <si>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</si>
  <si>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</si>
  <si>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</si>
  <si>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</si>
  <si>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</si>
  <si>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</si>
  <si>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</si>
  <si>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</si>
  <si>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</si>
  <si>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</si>
  <si>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</si>
  <si>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</si>
  <si>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</si>
  <si>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</si>
  <si>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</si>
  <si>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</si>
  <si>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</si>
  <si>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</si>
  <si>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</si>
  <si>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</si>
  <si>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</si>
  <si>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</si>
  <si>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</si>
  <si>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</si>
  <si>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</si>
  <si>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</si>
  <si>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</si>
  <si>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</si>
  <si>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</si>
  <si>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</si>
  <si>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</si>
  <si>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</si>
  <si>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</si>
  <si>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</si>
  <si>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</si>
  <si>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</si>
  <si>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</si>
  <si>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</si>
  <si>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</si>
  <si>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</si>
  <si>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</si>
  <si>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</si>
  <si>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</si>
  <si>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</si>
  <si>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</si>
  <si>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</si>
  <si>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</si>
  <si>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</si>
  <si>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</si>
  <si>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</si>
  <si>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</si>
  <si>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</si>
  <si>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</si>
  <si>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</si>
  <si>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</si>
  <si>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</si>
  <si>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</si>
  <si>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</si>
  <si>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</si>
  <si>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</si>
  <si>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</si>
  <si>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</si>
  <si>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</si>
  <si>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</si>
  <si>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</si>
  <si>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</si>
  <si>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</si>
  <si>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</si>
  <si>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</si>
  <si>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</si>
  <si>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</si>
  <si>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</si>
  <si>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</si>
  <si>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</si>
  <si>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</si>
  <si>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</si>
  <si>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</si>
  <si>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</si>
  <si>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</si>
  <si>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</si>
  <si>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</si>
  <si>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</si>
  <si>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</si>
  <si>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</si>
  <si>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</si>
  <si>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</si>
  <si>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</si>
  <si>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</si>
  <si>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</si>
  <si>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</si>
  <si>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</si>
  <si>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</si>
  <si>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</si>
  <si>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</si>
  <si>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</si>
  <si>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</si>
  <si>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</si>
  <si>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</si>
  <si>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</si>
  <si>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</si>
  <si>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</si>
  <si>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</si>
  <si>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</si>
  <si>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</si>
  <si>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</si>
  <si>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</si>
  <si>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</si>
  <si>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</si>
  <si>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</si>
  <si>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</si>
  <si>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</si>
  <si>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</si>
  <si>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</si>
  <si>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</si>
  <si>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</si>
  <si>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</si>
  <si>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</si>
  <si>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</si>
  <si>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</si>
  <si>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</si>
  <si>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</si>
  <si>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</si>
  <si>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</si>
  <si>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</si>
  <si>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</si>
  <si>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</si>
  <si>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</si>
  <si>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</si>
  <si>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</si>
  <si>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</si>
  <si>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</si>
  <si>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</si>
  <si>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</si>
  <si>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</si>
  <si>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</si>
  <si>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</si>
  <si>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</si>
  <si>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</si>
  <si>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</si>
  <si>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</si>
  <si>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</si>
  <si>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</si>
  <si>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</si>
  <si>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</si>
  <si>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</si>
  <si>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</si>
  <si>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</si>
  <si>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</si>
  <si>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</si>
  <si>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</si>
  <si>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</si>
  <si>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</si>
  <si>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</si>
  <si>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</si>
  <si>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</si>
  <si>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</si>
  <si>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</si>
  <si>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</si>
  <si>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</si>
  <si>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</si>
  <si>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</si>
  <si>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</si>
  <si>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</si>
  <si>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</si>
  <si>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</si>
  <si>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</si>
  <si>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</si>
  <si>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</si>
  <si>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</si>
  <si>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</si>
  <si>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</si>
  <si>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</si>
  <si>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</si>
  <si>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</si>
  <si>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</si>
  <si>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</si>
  <si>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</si>
  <si>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</si>
  <si>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</si>
  <si>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</si>
  <si>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</si>
  <si>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</si>
  <si>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</si>
  <si>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</si>
  <si>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</si>
  <si>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</si>
  <si>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</si>
  <si>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</si>
  <si>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</si>
  <si>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</si>
  <si>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</si>
  <si>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</si>
  <si>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</si>
  <si>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</si>
  <si>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</si>
  <si>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</si>
  <si>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</si>
  <si>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</si>
  <si>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</si>
  <si>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</si>
  <si>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</si>
  <si>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</si>
  <si>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</si>
  <si>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</si>
  <si>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</si>
  <si>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</si>
  <si>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</si>
  <si>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</si>
  <si>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</si>
  <si>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</si>
  <si>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</si>
  <si>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</si>
  <si>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</si>
  <si>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</si>
  <si>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</si>
  <si>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</si>
  <si>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</si>
  <si>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</si>
  <si>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</si>
  <si>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</si>
  <si>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</si>
  <si>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</si>
  <si>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</si>
  <si>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</si>
  <si>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</si>
  <si>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</si>
  <si>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</si>
  <si>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</si>
  <si>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</si>
  <si>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</si>
  <si>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</si>
  <si>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</si>
  <si>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</si>
  <si>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</si>
  <si>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</si>
  <si>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</si>
  <si>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</si>
  <si>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</si>
  <si>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</si>
  <si>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</si>
  <si>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</si>
  <si>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</si>
  <si>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</si>
  <si>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</si>
  <si>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</si>
  <si>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</si>
  <si>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</si>
  <si>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</si>
  <si>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</si>
  <si>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</si>
  <si>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</si>
  <si>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</si>
  <si>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</si>
  <si>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</si>
  <si>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</si>
  <si>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</si>
  <si>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</si>
  <si>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</si>
  <si>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</si>
  <si>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</si>
  <si>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</si>
  <si>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</si>
  <si>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</si>
  <si>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</si>
  <si>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</si>
  <si>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</si>
  <si>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</si>
  <si>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</si>
  <si>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</si>
  <si>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</si>
  <si>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</si>
  <si>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</si>
  <si>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</si>
  <si>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</si>
  <si>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</si>
  <si>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</si>
  <si>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</si>
  <si>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</si>
  <si>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</si>
  <si>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</si>
  <si>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</si>
  <si>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</si>
  <si>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</si>
  <si>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</si>
  <si>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</si>
  <si>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</si>
  <si>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</si>
  <si>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</si>
  <si>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</si>
  <si>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</si>
  <si>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</si>
  <si>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</si>
  <si>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</si>
  <si>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</si>
  <si>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</si>
  <si>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</si>
  <si>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</si>
  <si>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</si>
  <si>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</si>
  <si>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</si>
  <si>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</si>
  <si>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</si>
  <si>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</si>
  <si>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</si>
  <si>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</si>
  <si>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</si>
  <si>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</si>
  <si>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</si>
  <si>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</si>
  <si>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</si>
  <si>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</si>
  <si>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</si>
  <si>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</si>
  <si>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</si>
  <si>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</si>
  <si>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</si>
  <si>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</si>
  <si>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</si>
  <si>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</si>
  <si>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</si>
  <si>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</si>
  <si>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</si>
  <si>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</si>
  <si>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</si>
  <si>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</si>
  <si>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</si>
  <si>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</si>
  <si>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</si>
  <si>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</si>
  <si>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</si>
  <si>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</si>
  <si>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</si>
  <si>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</si>
  <si>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</si>
  <si>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</si>
  <si>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</si>
  <si>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</si>
  <si>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</si>
  <si>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</si>
  <si>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</si>
  <si>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</si>
  <si>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</si>
  <si>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</si>
  <si>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</si>
  <si>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</si>
  <si>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</si>
  <si>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</si>
  <si>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</si>
  <si>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</si>
  <si>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</si>
  <si>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</si>
  <si>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</si>
  <si>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</si>
  <si>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</si>
  <si>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</si>
  <si>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</si>
  <si>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</si>
  <si>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</si>
  <si>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</si>
  <si>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</si>
  <si>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</si>
  <si>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</si>
  <si>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</si>
  <si>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</si>
  <si>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</si>
  <si>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</si>
  <si>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</si>
  <si>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</si>
  <si>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</si>
  <si>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</si>
  <si>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</si>
  <si>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</si>
  <si>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</si>
  <si>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</si>
  <si>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</si>
  <si>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</si>
  <si>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</si>
  <si>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</si>
  <si>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</si>
  <si>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</si>
  <si>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</si>
  <si>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</si>
  <si>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</si>
  <si>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</si>
  <si>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</si>
  <si>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</si>
  <si>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</si>
  <si>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</si>
  <si>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</si>
  <si>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</si>
  <si>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</si>
  <si>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</si>
  <si>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</si>
  <si>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</si>
  <si>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</si>
  <si>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</si>
  <si>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</si>
  <si>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</si>
  <si>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</si>
  <si>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</si>
  <si>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</si>
  <si>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</si>
  <si>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</si>
  <si>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</si>
  <si>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</si>
  <si>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</si>
  <si>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</si>
  <si>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</si>
  <si>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</si>
  <si>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</si>
  <si>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</si>
  <si>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</si>
  <si>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</si>
  <si>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</si>
  <si>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</si>
  <si>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</si>
  <si>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</si>
  <si>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</si>
  <si>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</si>
  <si>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</si>
  <si>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</si>
  <si>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</si>
  <si>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</si>
  <si>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</si>
  <si>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</si>
  <si>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</si>
  <si>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</si>
  <si>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</si>
  <si>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</si>
  <si>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</si>
  <si>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</si>
  <si>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</si>
  <si>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</si>
  <si>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</si>
  <si>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</si>
  <si>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</si>
  <si>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</si>
  <si>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</si>
  <si>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</si>
  <si>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</si>
  <si>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</si>
  <si>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</si>
  <si>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</si>
  <si>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</si>
  <si>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</si>
  <si>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</si>
  <si>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</si>
  <si>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</si>
  <si>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</si>
  <si>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</si>
  <si>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</si>
  <si>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</si>
  <si>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</si>
  <si>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</si>
  <si>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</si>
  <si>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</si>
  <si>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</si>
  <si>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</si>
  <si>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</si>
  <si>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</si>
  <si>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</si>
  <si>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</si>
  <si>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</si>
  <si>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</si>
  <si>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</si>
  <si>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</si>
  <si>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</si>
  <si>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</si>
  <si>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</si>
  <si>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</si>
  <si>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</si>
  <si>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</si>
  <si>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</si>
  <si>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</si>
  <si>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</si>
  <si>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</si>
  <si>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</si>
  <si>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</si>
  <si>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</si>
  <si>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</si>
  <si>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</si>
  <si>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</si>
  <si>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</si>
  <si>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</si>
  <si>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</si>
  <si>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</si>
  <si>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</si>
  <si>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</si>
  <si>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</si>
  <si>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</si>
  <si>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</si>
  <si>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</si>
  <si>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</si>
  <si>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</si>
  <si>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</si>
  <si>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</si>
  <si>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</si>
  <si>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</si>
  <si>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</si>
  <si>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</si>
  <si>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</si>
  <si>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</si>
  <si>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</si>
  <si>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</si>
  <si>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</si>
  <si>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</si>
  <si>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</si>
  <si>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</si>
  <si>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</si>
  <si>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</si>
  <si>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</si>
  <si>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</si>
  <si>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</si>
  <si>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</si>
  <si>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</si>
  <si>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</si>
  <si>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</si>
  <si>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</si>
  <si>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</si>
  <si>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</si>
  <si>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</si>
  <si>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</si>
  <si>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</si>
  <si>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</si>
  <si>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</si>
  <si>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</si>
  <si>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</si>
  <si>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</si>
  <si>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</si>
  <si>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</si>
  <si>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</si>
  <si>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</si>
  <si>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</si>
  <si>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</si>
  <si>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</si>
  <si>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</si>
  <si>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</si>
  <si>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</si>
  <si>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</si>
  <si>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</si>
  <si>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</si>
  <si>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</si>
  <si>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</si>
  <si>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</si>
  <si>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</si>
  <si>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</si>
  <si>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</si>
  <si>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</si>
  <si>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</si>
  <si>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</si>
  <si>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</si>
  <si>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</si>
  <si>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</si>
  <si>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</si>
  <si>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</si>
  <si>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</si>
  <si>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</si>
  <si>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</si>
  <si>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</si>
  <si>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</si>
  <si>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</si>
  <si>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</si>
  <si>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</si>
  <si>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</si>
  <si>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</si>
  <si>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</si>
  <si>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</si>
  <si>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</si>
  <si>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</si>
  <si>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</si>
  <si>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</si>
  <si>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</si>
  <si>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</si>
  <si>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</si>
  <si>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</si>
  <si>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</si>
  <si>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</si>
  <si>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</si>
  <si>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</si>
  <si>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</si>
  <si>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</si>
  <si>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</si>
  <si>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</si>
  <si>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</si>
  <si>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</si>
  <si>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</si>
  <si>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</si>
  <si>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</si>
  <si>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</si>
  <si>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</si>
  <si>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</si>
  <si>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</si>
  <si>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</si>
  <si>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</si>
  <si>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</si>
  <si>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</si>
  <si>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</si>
  <si>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</si>
  <si>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</si>
  <si>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</si>
  <si>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</si>
  <si>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</si>
  <si>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</si>
  <si>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</si>
  <si>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</si>
  <si>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</si>
  <si>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</si>
  <si>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</si>
  <si>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</si>
  <si>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</si>
  <si>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</si>
  <si>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</si>
  <si>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</si>
  <si>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</si>
  <si>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</si>
  <si>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</si>
  <si>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</si>
  <si>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</si>
  <si>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</si>
  <si>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</si>
  <si>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</si>
  <si>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</si>
  <si>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</si>
  <si>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</si>
  <si>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</si>
  <si>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</si>
  <si>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</si>
  <si>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</si>
  <si>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</si>
  <si>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</si>
  <si>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</si>
  <si>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</si>
  <si>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</si>
  <si>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</si>
  <si>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</si>
  <si>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</si>
  <si>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</si>
  <si>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</si>
  <si>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</si>
  <si>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</si>
  <si>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</si>
  <si>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</si>
  <si>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</si>
  <si>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</si>
  <si>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</si>
  <si>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</si>
  <si>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</si>
  <si>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</si>
  <si>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</si>
  <si>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</si>
  <si>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</si>
  <si>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</si>
  <si>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</si>
  <si>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</si>
  <si>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</si>
  <si>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</si>
  <si>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</si>
  <si>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</si>
  <si>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</si>
  <si>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</si>
  <si>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</si>
  <si>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</si>
  <si>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</si>
  <si>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</si>
  <si>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</si>
  <si>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</si>
  <si>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</si>
  <si>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</si>
  <si>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</si>
  <si>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</si>
  <si>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</si>
  <si>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</si>
  <si>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</si>
  <si>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</si>
  <si>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</si>
  <si>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</si>
  <si>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</si>
  <si>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</si>
  <si>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</si>
  <si>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</si>
  <si>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</si>
  <si>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</si>
  <si>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</si>
  <si>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</si>
  <si>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</si>
  <si>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</si>
  <si>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</si>
  <si>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</si>
  <si>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</si>
  <si>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</si>
  <si>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</si>
  <si>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</si>
  <si>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</si>
  <si>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</si>
  <si>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</si>
  <si>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</si>
  <si>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</si>
  <si>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</si>
  <si>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</si>
  <si>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</si>
  <si>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</si>
  <si>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</si>
  <si>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</si>
  <si>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</si>
  <si>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</si>
  <si>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</si>
  <si>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</si>
  <si>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</si>
  <si>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</si>
  <si>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</si>
  <si>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</si>
  <si>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</si>
  <si>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</si>
  <si>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</si>
  <si>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</si>
  <si>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</si>
  <si>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</si>
  <si>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</si>
  <si>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</si>
  <si>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</si>
  <si>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</si>
  <si>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</si>
  <si>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</si>
  <si>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</si>
  <si>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</si>
  <si>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</si>
  <si>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</si>
  <si>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</si>
  <si>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</si>
  <si>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</si>
  <si>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</si>
  <si>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</si>
  <si>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</si>
  <si>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</si>
  <si>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</si>
  <si>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</si>
  <si>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</si>
  <si>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</si>
  <si>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</si>
  <si>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</si>
  <si>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</si>
  <si>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</si>
  <si>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</si>
  <si>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</si>
  <si>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</si>
  <si>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</si>
  <si>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</si>
  <si>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</si>
  <si>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</si>
  <si>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</si>
  <si>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</si>
  <si>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</si>
  <si>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</si>
  <si>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</si>
  <si>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</si>
  <si>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</si>
  <si>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</si>
  <si>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</si>
  <si>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</si>
  <si>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</si>
  <si>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</si>
  <si>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</si>
  <si>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</si>
  <si>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</si>
  <si>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</si>
  <si>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</si>
  <si>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</si>
  <si>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</si>
  <si>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</si>
  <si>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</si>
  <si>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</si>
  <si>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</si>
  <si>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</si>
  <si>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</si>
  <si>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</si>
  <si>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</si>
  <si>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</si>
  <si>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</si>
  <si>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</si>
  <si>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</si>
  <si>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</si>
  <si>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</si>
  <si>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</si>
  <si>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</si>
  <si>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</si>
  <si>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</si>
  <si>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</si>
  <si>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</si>
  <si>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</si>
  <si>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</si>
  <si>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</si>
  <si>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</si>
  <si>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</si>
  <si>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</si>
  <si>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</si>
  <si>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</si>
  <si>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</si>
  <si>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</si>
  <si>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</si>
  <si>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</si>
  <si>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</si>
  <si>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</si>
  <si>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</si>
  <si>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</si>
  <si>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</si>
  <si>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</si>
  <si>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</si>
  <si>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</si>
  <si>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</si>
  <si>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</si>
  <si>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</si>
  <si>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</si>
  <si>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</si>
  <si>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</si>
  <si>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</si>
  <si>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</si>
  <si>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</si>
  <si>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</si>
  <si>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</si>
  <si>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</si>
  <si>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</si>
  <si>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</si>
  <si>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</si>
  <si>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</si>
  <si>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</si>
  <si>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</si>
  <si>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</si>
  <si>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</si>
  <si>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</si>
  <si>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</si>
  <si>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</si>
  <si>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</si>
  <si>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</si>
  <si>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</si>
  <si>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</si>
  <si>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</si>
  <si>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</si>
  <si>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</si>
  <si>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</si>
  <si>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</si>
  <si>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</si>
  <si>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</si>
  <si>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</si>
  <si>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</si>
  <si>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</si>
  <si>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</si>
  <si>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</si>
  <si>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</si>
  <si>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</si>
  <si>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</si>
  <si>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</si>
  <si>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</si>
  <si>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</si>
  <si>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</si>
  <si>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</si>
  <si>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</si>
  <si>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</si>
  <si>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</si>
  <si>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</si>
  <si>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</si>
  <si>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</si>
  <si>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</si>
  <si>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</si>
  <si>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</si>
  <si>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</si>
  <si>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</si>
  <si>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</si>
  <si>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</si>
  <si>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</si>
  <si>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</si>
  <si>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</si>
  <si>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</si>
  <si>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</si>
  <si>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</si>
  <si>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</si>
  <si>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</si>
  <si>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</si>
  <si>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</si>
  <si>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</si>
  <si>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</si>
  <si>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</si>
  <si>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</si>
  <si>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</si>
  <si>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</si>
  <si>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</si>
  <si>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</si>
  <si>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</si>
  <si>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</si>
  <si>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</si>
  <si>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</si>
  <si>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</si>
  <si>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</si>
  <si>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</si>
  <si>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</si>
  <si>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</si>
  <si>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</si>
  <si>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</si>
  <si>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</si>
  <si>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</si>
  <si>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</si>
  <si>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</si>
  <si>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</si>
  <si>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</si>
  <si>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</si>
  <si>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</si>
  <si>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</si>
  <si>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</si>
  <si>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</si>
  <si>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</si>
  <si>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</si>
  <si>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</si>
  <si>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</si>
  <si>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</si>
  <si>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</si>
  <si>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</si>
  <si>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</si>
  <si>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</si>
  <si>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</si>
  <si>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</si>
  <si>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</si>
  <si>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</si>
  <si>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</si>
  <si>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</si>
  <si>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</si>
  <si>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</si>
  <si>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</si>
  <si>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</si>
  <si>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</si>
  <si>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</si>
  <si>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</si>
  <si>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</si>
  <si>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</si>
  <si>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</si>
  <si>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</si>
  <si>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</si>
  <si>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</si>
  <si>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</si>
  <si>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</si>
  <si>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</si>
  <si>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</si>
  <si>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</si>
  <si>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</si>
  <si>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</si>
  <si>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</si>
  <si>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</si>
  <si>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</si>
  <si>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</si>
  <si>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</si>
  <si>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</si>
  <si>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</si>
  <si>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</si>
  <si>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</si>
  <si>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</si>
  <si>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</si>
  <si>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</si>
  <si>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</si>
  <si>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</si>
  <si>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</si>
  <si>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</si>
  <si>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</si>
  <si>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</si>
  <si>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</si>
  <si>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</si>
  <si>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</si>
  <si>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</si>
  <si>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</si>
  <si>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</si>
  <si>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</si>
  <si>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</si>
  <si>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</si>
  <si>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</si>
  <si>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</si>
  <si>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</si>
  <si>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</si>
  <si>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</si>
  <si>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</si>
  <si>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</si>
  <si>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</si>
  <si>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</si>
  <si>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</si>
  <si>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</si>
  <si>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</si>
  <si>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</si>
  <si>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</si>
  <si>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</si>
  <si>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</si>
  <si>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</si>
  <si>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</si>
  <si>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</si>
  <si>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</si>
  <si>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</si>
  <si>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</si>
  <si>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</si>
  <si>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</si>
  <si>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</si>
  <si>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</si>
  <si>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</si>
  <si>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</si>
  <si>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</si>
  <si>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</si>
  <si>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</si>
  <si>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</si>
  <si>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</si>
  <si>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</si>
  <si>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</si>
  <si>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</si>
  <si>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</si>
  <si>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</si>
  <si>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</si>
  <si>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</si>
  <si>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</si>
  <si>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</si>
  <si>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</si>
  <si>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</si>
  <si>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</si>
  <si>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</si>
  <si>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</si>
  <si>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</si>
  <si>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</si>
  <si>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</si>
  <si>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</si>
  <si>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</si>
  <si>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</si>
  <si>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</si>
  <si>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</si>
  <si>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</si>
  <si>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</si>
  <si>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</si>
  <si>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</si>
  <si>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</si>
  <si>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</si>
  <si>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</si>
  <si>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</si>
  <si>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</si>
  <si>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</si>
  <si>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</si>
  <si>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</si>
  <si>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</si>
  <si>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</si>
  <si>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</si>
  <si>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</si>
  <si>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</si>
  <si>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</si>
  <si>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</si>
  <si>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</si>
  <si>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</si>
  <si>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</si>
  <si>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</si>
  <si>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</si>
  <si>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</si>
  <si>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</si>
  <si>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</si>
  <si>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</si>
  <si>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</si>
  <si>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</si>
  <si>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</si>
  <si>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</si>
  <si>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</si>
  <si>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</si>
  <si>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</si>
  <si>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</si>
  <si>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</si>
  <si>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</si>
  <si>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</si>
  <si>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</si>
  <si>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</si>
  <si>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</si>
  <si>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</si>
  <si>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</si>
  <si>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</si>
  <si>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</si>
  <si>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</si>
  <si>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</si>
  <si>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</si>
  <si>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</si>
  <si>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</si>
  <si>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</si>
  <si>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</si>
  <si>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</si>
  <si>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</si>
  <si>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</si>
  <si>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</si>
  <si>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</si>
  <si>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</si>
  <si>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</si>
  <si>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</si>
  <si>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</si>
  <si>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</si>
  <si>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</si>
  <si>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</si>
  <si>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</si>
  <si>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</si>
  <si>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</si>
  <si>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</si>
  <si>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</si>
  <si>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</si>
  <si>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</si>
  <si>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</si>
  <si>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</si>
  <si>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</si>
  <si>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</si>
  <si>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</si>
  <si>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</si>
  <si>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</si>
  <si>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</si>
  <si>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</si>
  <si>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</si>
  <si>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</si>
  <si>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</si>
  <si>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</si>
  <si>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</si>
  <si>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</si>
  <si>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</si>
  <si>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</si>
  <si>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</si>
  <si>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</si>
  <si>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</si>
  <si>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</si>
  <si>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</si>
  <si>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</si>
  <si>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</si>
  <si>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</si>
  <si>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</si>
  <si>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</si>
  <si>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</si>
  <si>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</si>
  <si>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</si>
  <si>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</si>
  <si>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</si>
  <si>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</si>
  <si>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</si>
  <si>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</si>
  <si>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</si>
  <si>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</si>
  <si>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</si>
  <si>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</si>
  <si>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</si>
  <si>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</si>
  <si>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</si>
  <si>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</si>
  <si>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</si>
  <si>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</si>
  <si>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</si>
  <si>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</si>
  <si>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</si>
  <si>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</si>
  <si>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</si>
  <si>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</si>
  <si>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</si>
  <si>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</si>
  <si>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</si>
  <si>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</si>
  <si>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</si>
  <si>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</si>
  <si>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</si>
  <si>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</si>
  <si>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</si>
  <si>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</si>
  <si>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</si>
  <si>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</si>
  <si>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</si>
  <si>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</si>
  <si>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</si>
  <si>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</si>
  <si>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</si>
  <si>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</si>
  <si>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</si>
  <si>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</si>
  <si>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</si>
  <si>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</si>
  <si>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</si>
  <si>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</si>
  <si>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</si>
  <si>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</si>
  <si>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</si>
  <si>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</si>
  <si>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</si>
  <si>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</si>
  <si>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</si>
  <si>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</si>
  <si>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</si>
  <si>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</si>
  <si>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</si>
  <si>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</si>
  <si>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</si>
  <si>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</si>
  <si>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</si>
  <si>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</si>
  <si>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</si>
  <si>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</si>
  <si>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</si>
  <si>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</si>
  <si>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</si>
  <si>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</si>
  <si>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</si>
  <si>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</si>
  <si>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</si>
  <si>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</si>
  <si>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</si>
  <si>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</si>
  <si>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</si>
  <si>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</si>
  <si>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</si>
  <si>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</si>
  <si>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</si>
  <si>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</si>
  <si>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</si>
  <si>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</si>
  <si>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</si>
  <si>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</si>
  <si>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</si>
  <si>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</si>
  <si>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</si>
  <si>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</si>
  <si>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</si>
  <si>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</si>
  <si>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</si>
  <si>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</si>
  <si>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</si>
  <si>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</si>
  <si>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</si>
  <si>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</si>
  <si>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</si>
  <si>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</si>
  <si>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</si>
  <si>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</si>
  <si>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</si>
  <si>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</si>
  <si>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</si>
  <si>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</si>
  <si>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</si>
  <si>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</si>
  <si>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</si>
  <si>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</si>
  <si>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</si>
  <si>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</si>
  <si>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</si>
  <si>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</si>
  <si>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</si>
  <si>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</si>
  <si>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</si>
  <si>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</si>
  <si>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</si>
  <si>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</si>
  <si>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</si>
  <si>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</si>
  <si>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</si>
  <si>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</si>
  <si>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</si>
  <si>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</si>
  <si>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</si>
  <si>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</si>
  <si>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</si>
  <si>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</si>
  <si>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</si>
  <si>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</si>
  <si>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</si>
  <si>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</si>
  <si>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</si>
  <si>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</si>
  <si>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</si>
  <si>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</si>
  <si>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</si>
  <si>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</si>
  <si>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</si>
  <si>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</si>
  <si>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</si>
  <si>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</si>
  <si>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</si>
  <si>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</si>
  <si>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</si>
  <si>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</si>
  <si>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</si>
  <si>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</si>
  <si>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</si>
  <si>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</si>
  <si>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</si>
  <si>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</si>
  <si>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</si>
  <si>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</si>
  <si>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</si>
  <si>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</si>
  <si>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</si>
  <si>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</si>
  <si>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</si>
  <si>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</si>
  <si>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</si>
  <si>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</si>
  <si>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</si>
  <si>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</si>
  <si>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</si>
  <si>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</si>
  <si>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</si>
  <si>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</si>
  <si>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</si>
  <si>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</si>
  <si>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</si>
  <si>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</si>
  <si>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</si>
  <si>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</si>
  <si>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</si>
  <si>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</si>
  <si>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</si>
  <si>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</si>
  <si>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</si>
  <si>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</si>
  <si>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</si>
  <si>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</si>
  <si>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</si>
  <si>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</si>
  <si>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</si>
  <si>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</si>
  <si>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</si>
  <si>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</si>
  <si>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</si>
  <si>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</si>
  <si>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</si>
  <si>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</si>
  <si>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</si>
  <si>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</si>
  <si>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</si>
  <si>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</si>
  <si>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</si>
  <si>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</si>
  <si>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</si>
  <si>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</si>
  <si>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</si>
  <si>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</si>
  <si>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</si>
  <si>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</si>
  <si>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</si>
  <si>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</si>
  <si>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</si>
  <si>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</si>
  <si>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</si>
  <si>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</si>
  <si>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</si>
  <si>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</si>
  <si>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</si>
  <si>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</si>
  <si>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</si>
  <si>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</si>
  <si>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</si>
  <si>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</si>
  <si>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</si>
  <si>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</si>
  <si>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</si>
  <si>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</si>
  <si>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</si>
  <si>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</si>
  <si>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</si>
  <si>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</si>
  <si>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</si>
  <si>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</si>
  <si>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</si>
  <si>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</si>
  <si>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</si>
  <si>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</si>
  <si>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</si>
  <si>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</si>
  <si>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</si>
  <si>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</si>
  <si>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</si>
  <si>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</si>
  <si>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</si>
  <si>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</si>
  <si>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</si>
  <si>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</si>
  <si>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</si>
  <si>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</si>
  <si>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</si>
  <si>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</si>
  <si>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</si>
  <si>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</si>
  <si>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</si>
  <si>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</si>
  <si>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</si>
  <si>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</si>
  <si>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</si>
  <si>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</si>
  <si>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</si>
  <si>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</si>
  <si>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</si>
  <si>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</si>
  <si>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</si>
  <si>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</si>
  <si>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</si>
  <si>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</si>
  <si>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</si>
  <si>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</si>
  <si>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</si>
  <si>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</si>
  <si>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</si>
  <si>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</si>
  <si>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</si>
  <si>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</si>
  <si>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</si>
  <si>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</si>
  <si>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</si>
  <si>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</si>
  <si>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</si>
  <si>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</si>
  <si>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</si>
  <si>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</si>
  <si>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</si>
  <si>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</si>
  <si>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</si>
  <si>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</si>
  <si>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</si>
  <si>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</si>
  <si>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</si>
  <si>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</si>
  <si>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</si>
  <si>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</si>
  <si>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</si>
  <si>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</si>
  <si>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</si>
  <si>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</si>
  <si>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</si>
  <si>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</si>
  <si>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</si>
  <si>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</si>
  <si>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</si>
  <si>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</si>
  <si>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</si>
  <si>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</si>
  <si>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</si>
  <si>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</si>
  <si>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</si>
  <si>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</si>
  <si>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</si>
  <si>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</si>
  <si>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</si>
  <si>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</si>
  <si>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</si>
  <si>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</si>
  <si>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</si>
  <si>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</si>
  <si>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</si>
  <si>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</si>
  <si>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</si>
  <si>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</si>
  <si>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</si>
  <si>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</si>
  <si>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</si>
  <si>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</si>
  <si>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</si>
  <si>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</si>
  <si>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</si>
  <si>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</si>
  <si>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</si>
  <si>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</si>
  <si>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</si>
  <si>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</si>
  <si>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</si>
  <si>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</si>
  <si>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</si>
  <si>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</si>
  <si>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</si>
  <si>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</si>
  <si>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</si>
  <si>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</si>
  <si>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</si>
  <si>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</si>
  <si>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</si>
  <si>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</si>
  <si>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</si>
  <si>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</si>
  <si>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</si>
  <si>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</si>
  <si>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</si>
  <si>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</si>
  <si>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</si>
  <si>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</si>
  <si>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</si>
  <si>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</si>
  <si>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</si>
  <si>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</si>
  <si>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</si>
  <si>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</si>
  <si>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</si>
  <si>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</si>
  <si>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</si>
  <si>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</si>
  <si>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</si>
  <si>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</si>
  <si>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</si>
  <si>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</si>
  <si>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</si>
  <si>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</si>
  <si>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</si>
  <si>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</si>
  <si>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</si>
  <si>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</si>
  <si>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</si>
  <si>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</si>
  <si>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</si>
  <si>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</si>
  <si>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</si>
  <si>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</si>
  <si>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</si>
  <si>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</si>
  <si>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</si>
  <si>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</si>
  <si>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</si>
  <si>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</si>
  <si>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</si>
  <si>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</si>
  <si>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</si>
  <si>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</si>
  <si>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</si>
  <si>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</si>
  <si>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</si>
  <si>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</si>
  <si>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</si>
  <si>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</si>
  <si>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</si>
  <si>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</si>
  <si>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</si>
  <si>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</si>
  <si>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</si>
  <si>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</si>
  <si>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</si>
  <si>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</si>
  <si>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</si>
  <si>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</si>
  <si>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</si>
  <si>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</si>
  <si>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</si>
  <si>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</si>
  <si>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</si>
  <si>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</si>
  <si>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</si>
  <si>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</si>
  <si>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</si>
  <si>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</si>
  <si>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</si>
  <si>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</si>
  <si>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</si>
  <si>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</si>
  <si>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</si>
  <si>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</si>
  <si>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</si>
  <si>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</si>
  <si>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</si>
  <si>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</si>
  <si>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</si>
  <si>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</si>
  <si>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</si>
  <si>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</si>
  <si>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</si>
  <si>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</si>
  <si>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</si>
  <si>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</si>
  <si>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</si>
  <si>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</si>
  <si>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</si>
  <si>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</si>
  <si>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</si>
  <si>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</si>
  <si>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</si>
  <si>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</si>
  <si>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</si>
  <si>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</si>
  <si>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</si>
  <si>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</si>
  <si>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</si>
  <si>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</si>
  <si>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</si>
  <si>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</si>
  <si>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</si>
  <si>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</si>
  <si>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</si>
  <si>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</si>
  <si>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</si>
  <si>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</si>
  <si>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</si>
  <si>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</si>
  <si>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</si>
  <si>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</si>
  <si>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</si>
  <si>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</si>
  <si>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</si>
  <si>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</si>
  <si>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</si>
  <si>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</si>
  <si>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</si>
  <si>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</si>
  <si>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</si>
  <si>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</si>
  <si>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</si>
  <si>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</si>
  <si>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</si>
  <si>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</si>
  <si>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</si>
  <si>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</si>
  <si>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</si>
  <si>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</si>
  <si>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</si>
  <si>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</si>
  <si>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</si>
  <si>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</si>
  <si>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</si>
  <si>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</si>
  <si>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</si>
  <si>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</si>
  <si>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</si>
  <si>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</si>
  <si>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</si>
  <si>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</si>
  <si>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</si>
  <si>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</si>
  <si>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</si>
  <si>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</si>
  <si>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</si>
  <si>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</si>
  <si>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</si>
  <si>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</si>
  <si>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</si>
  <si>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</si>
  <si>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</si>
  <si>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</si>
  <si>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</si>
  <si>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</si>
  <si>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</si>
  <si>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</si>
  <si>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</si>
  <si>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</si>
  <si>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</si>
  <si>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</si>
  <si>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</si>
  <si>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</si>
  <si>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</si>
  <si>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</si>
  <si>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</si>
  <si>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</si>
  <si>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</si>
  <si>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</si>
  <si>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</si>
  <si>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</si>
  <si>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</si>
  <si>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</si>
  <si>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</si>
  <si>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</si>
  <si>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</si>
  <si>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</si>
  <si>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</si>
  <si>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</si>
  <si>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</si>
  <si>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</si>
  <si>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</si>
  <si>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</si>
  <si>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</si>
  <si>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</si>
  <si>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</si>
  <si>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</si>
  <si>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</si>
  <si>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</si>
  <si>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</si>
  <si>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</si>
  <si>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</si>
  <si>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</si>
  <si>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</si>
  <si>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</si>
  <si>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</si>
  <si>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</si>
  <si>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</si>
  <si>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</si>
  <si>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</si>
  <si>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</si>
  <si>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</si>
  <si>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</si>
  <si>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</si>
  <si>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</si>
  <si>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</si>
  <si>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</si>
  <si>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</si>
  <si>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</si>
  <si>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</si>
  <si>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</si>
  <si>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</si>
  <si>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</si>
  <si>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</si>
  <si>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</si>
  <si>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</si>
  <si>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</si>
  <si>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</si>
  <si>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</si>
  <si>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</si>
  <si>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</si>
  <si>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</si>
  <si>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</si>
  <si>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</si>
  <si>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</si>
  <si>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</si>
  <si>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</si>
  <si>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</si>
  <si>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</si>
  <si>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</si>
  <si>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</si>
  <si>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</si>
  <si>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</si>
  <si>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</si>
  <si>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</si>
  <si>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</si>
  <si>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</si>
  <si>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</si>
  <si>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</si>
  <si>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</si>
  <si>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</si>
  <si>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</si>
  <si>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</si>
  <si>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</si>
  <si>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</si>
  <si>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</si>
  <si>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</si>
  <si>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</si>
  <si>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</si>
  <si>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</si>
  <si>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</si>
  <si>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</si>
  <si>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</si>
  <si>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</si>
  <si>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</si>
  <si>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</si>
  <si>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</si>
  <si>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</si>
  <si>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</si>
  <si>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</si>
  <si>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</si>
  <si>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</si>
  <si>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</si>
  <si>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</si>
  <si>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</si>
  <si>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</si>
  <si>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</si>
  <si>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</si>
  <si>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</si>
  <si>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</si>
  <si>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</si>
  <si>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</si>
  <si>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</si>
  <si>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</si>
  <si>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</si>
  <si>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</si>
  <si>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</si>
  <si>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</si>
  <si>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</si>
  <si>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</si>
  <si>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</si>
  <si>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</si>
  <si>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</si>
  <si>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</si>
  <si>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</si>
  <si>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</si>
  <si>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</si>
  <si>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</si>
  <si>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</si>
  <si>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</si>
  <si>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</si>
  <si>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</si>
  <si>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</si>
  <si>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</si>
  <si>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</si>
  <si>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</si>
  <si>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</si>
  <si>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</si>
  <si>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</si>
  <si>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</si>
  <si>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</si>
  <si>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</si>
  <si>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</si>
  <si>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</si>
  <si>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</si>
  <si>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</si>
  <si>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</si>
  <si>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</si>
  <si>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</si>
  <si>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</si>
  <si>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</si>
  <si>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</si>
  <si>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</si>
  <si>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</si>
  <si>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</si>
  <si>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</si>
  <si>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</si>
  <si>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</si>
  <si>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</si>
  <si>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</si>
  <si>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</si>
  <si>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</si>
  <si>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</si>
  <si>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</si>
  <si>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</si>
  <si>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</si>
  <si>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</si>
  <si>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</si>
  <si>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</si>
  <si>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</si>
  <si>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</si>
  <si>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</si>
  <si>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</si>
  <si>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</si>
  <si>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</si>
  <si>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</si>
  <si>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</si>
  <si>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</si>
  <si>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</si>
  <si>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</si>
  <si>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</si>
  <si>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</si>
  <si>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</si>
  <si>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</si>
  <si>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</si>
  <si>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</si>
  <si>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</si>
  <si>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</si>
  <si>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</si>
  <si>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</si>
  <si>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</si>
  <si>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</si>
  <si>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</si>
  <si>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</si>
  <si>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</si>
  <si>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</si>
  <si>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</si>
  <si>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</si>
  <si>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</si>
  <si>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</si>
  <si>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</si>
  <si>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</si>
  <si>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</si>
  <si>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</si>
  <si>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</si>
  <si>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</si>
  <si>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</si>
  <si>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</si>
  <si>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</si>
  <si>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</si>
  <si>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</si>
  <si>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</si>
  <si>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</si>
  <si>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</si>
  <si>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</si>
  <si>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</si>
  <si>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</si>
  <si>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</si>
  <si>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</si>
  <si>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</si>
  <si>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</si>
  <si>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</si>
  <si>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</si>
  <si>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</si>
  <si>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</si>
  <si>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</si>
  <si>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</si>
  <si>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</si>
  <si>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</si>
  <si>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</si>
  <si>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</si>
  <si>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</si>
  <si>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</si>
  <si>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</si>
  <si>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</si>
  <si>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</si>
  <si>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</si>
  <si>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</si>
  <si>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</si>
  <si>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</si>
  <si>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</si>
  <si>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</si>
  <si>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</si>
  <si>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</si>
  <si>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</si>
  <si>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</si>
  <si>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</si>
  <si>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</si>
  <si>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</si>
  <si>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</si>
  <si>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</si>
  <si>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</si>
  <si>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</si>
  <si>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</si>
  <si>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</si>
  <si>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</si>
  <si>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</si>
  <si>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</si>
  <si>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</si>
  <si>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</si>
  <si>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</si>
  <si>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</si>
  <si>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</si>
  <si>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</si>
  <si>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</si>
  <si>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</si>
  <si>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</si>
  <si>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</si>
  <si>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</si>
  <si>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</si>
  <si>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</si>
  <si>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</si>
  <si>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</si>
  <si>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</si>
  <si>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</si>
  <si>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</si>
  <si>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</si>
  <si>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</si>
  <si>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</si>
  <si>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</si>
  <si>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</si>
  <si>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</si>
  <si>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</si>
  <si>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</si>
  <si>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</si>
  <si>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</si>
  <si>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</si>
  <si>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</si>
  <si>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</si>
  <si>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</si>
  <si>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</si>
  <si>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</si>
  <si>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</si>
  <si>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</si>
  <si>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</si>
  <si>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</si>
  <si>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</si>
  <si>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</si>
  <si>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</si>
  <si>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</si>
  <si>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</si>
  <si>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</si>
  <si>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</si>
  <si>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</si>
  <si>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</si>
  <si>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</si>
  <si>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</si>
  <si>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</si>
  <si>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</si>
  <si>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</si>
  <si>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</si>
  <si>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</si>
  <si>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</si>
  <si>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</si>
  <si>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</si>
  <si>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</si>
  <si>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</si>
  <si>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</si>
  <si>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</si>
  <si>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</si>
  <si>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</si>
  <si>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</si>
  <si>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</si>
  <si>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</si>
  <si>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</si>
  <si>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</si>
  <si>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</si>
  <si>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</si>
  <si>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</si>
  <si>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</si>
  <si>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</si>
  <si>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</si>
  <si>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</si>
  <si>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</si>
  <si>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</si>
  <si>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</si>
  <si>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</si>
  <si>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</si>
  <si>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</si>
  <si>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</si>
  <si>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</si>
  <si>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</si>
  <si>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</si>
  <si>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</si>
  <si>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</si>
  <si>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</si>
  <si>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</si>
  <si>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</si>
  <si>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</si>
  <si>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</si>
  <si>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</si>
  <si>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</si>
  <si>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</si>
  <si>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</si>
  <si>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</si>
  <si>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</si>
  <si>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</si>
  <si>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</si>
  <si>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</si>
  <si>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</si>
  <si>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</si>
  <si>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</si>
  <si>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</si>
  <si>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</si>
  <si>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</si>
  <si>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</si>
  <si>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</si>
  <si>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</si>
  <si>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</si>
  <si>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</si>
  <si>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</si>
  <si>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</si>
  <si>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</si>
  <si>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</si>
  <si>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</si>
  <si>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</si>
  <si>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</si>
  <si>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</si>
  <si>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</si>
  <si>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</si>
  <si>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</si>
  <si>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</si>
  <si>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</si>
  <si>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</si>
  <si>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</si>
  <si>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</si>
  <si>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</si>
  <si>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</si>
  <si>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</si>
  <si>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</si>
  <si>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</si>
  <si>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</si>
  <si>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</si>
  <si>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</si>
  <si>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</si>
  <si>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</si>
  <si>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</si>
  <si>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</si>
  <si>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</si>
  <si>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</si>
  <si>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</si>
  <si>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</si>
  <si>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</si>
  <si>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</si>
  <si>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</si>
  <si>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</si>
  <si>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</si>
  <si>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</si>
  <si>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</si>
  <si>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</si>
  <si>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</si>
  <si>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</si>
  <si>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</si>
  <si>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</si>
  <si>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</si>
  <si>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</si>
  <si>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</si>
  <si>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</si>
  <si>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</si>
  <si>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</si>
  <si>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</si>
  <si>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</si>
  <si>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</si>
  <si>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</si>
  <si>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</si>
  <si>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</si>
  <si>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</si>
  <si>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</si>
  <si>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</si>
  <si>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</si>
  <si>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</si>
  <si>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</si>
  <si>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</si>
  <si>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</si>
  <si>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</si>
  <si>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</si>
  <si>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</si>
  <si>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</si>
  <si>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</si>
  <si>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</si>
  <si>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</si>
  <si>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</si>
  <si>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</si>
  <si>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</si>
  <si>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</si>
  <si>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</si>
  <si>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</si>
  <si>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</si>
  <si>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</si>
  <si>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</si>
  <si>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</si>
  <si>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</si>
  <si>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</si>
  <si>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</si>
  <si>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</si>
  <si>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</si>
  <si>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</si>
  <si>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</si>
  <si>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</si>
  <si>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</si>
  <si>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</si>
  <si>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</si>
  <si>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</si>
  <si>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</si>
  <si>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</si>
  <si>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</si>
  <si>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</si>
  <si>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</si>
  <si>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</si>
  <si>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</si>
  <si>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</si>
  <si>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</si>
  <si>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</si>
  <si>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</si>
  <si>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</si>
  <si>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</si>
  <si>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</si>
  <si>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</si>
  <si>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</si>
  <si>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</si>
  <si>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</si>
  <si>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</si>
  <si>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</si>
  <si>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</si>
  <si>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</si>
  <si>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</si>
  <si>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</si>
  <si>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</si>
  <si>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</si>
  <si>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</si>
  <si>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</si>
  <si>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</si>
  <si>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</si>
  <si>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</si>
  <si>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</si>
  <si>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</si>
  <si>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</si>
  <si>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</si>
  <si>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</si>
  <si>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</si>
  <si>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</si>
  <si>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</si>
  <si>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</si>
  <si>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</si>
  <si>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</si>
  <si>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</si>
  <si>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</si>
  <si>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</si>
  <si>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</si>
  <si>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</si>
  <si>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</si>
  <si>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</si>
  <si>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</si>
  <si>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</si>
  <si>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</si>
  <si>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</si>
  <si>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</si>
  <si>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</si>
  <si>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</si>
  <si>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</si>
  <si>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</si>
  <si>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</si>
  <si>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</si>
  <si>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</si>
  <si>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</si>
  <si>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</si>
  <si>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</si>
  <si>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</si>
  <si>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</si>
  <si>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</si>
  <si>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</si>
  <si>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</si>
  <si>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</si>
  <si>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</si>
  <si>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</si>
  <si>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</si>
  <si>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</si>
  <si>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</si>
  <si>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</si>
  <si>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</si>
  <si>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</si>
  <si>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</si>
  <si>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</si>
  <si>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</si>
  <si>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</si>
  <si>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</si>
  <si>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</si>
  <si>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</si>
  <si>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</si>
  <si>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</si>
  <si>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</si>
  <si>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</si>
  <si>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</si>
  <si>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</si>
  <si>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</si>
  <si>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</si>
  <si>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</si>
  <si>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</si>
  <si>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</si>
  <si>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</si>
  <si>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</si>
  <si>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</si>
  <si>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</si>
  <si>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</si>
  <si>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</si>
  <si>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</si>
  <si>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</si>
  <si>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</si>
  <si>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</si>
  <si>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</si>
  <si>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</si>
  <si>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</si>
  <si>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</si>
  <si>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</si>
  <si>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</si>
  <si>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</si>
  <si>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</si>
  <si>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</si>
  <si>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</si>
  <si>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</si>
  <si>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</si>
  <si>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</si>
  <si>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</si>
  <si>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</si>
  <si>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</si>
  <si>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</si>
  <si>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</si>
  <si>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</si>
  <si>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</si>
  <si>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</si>
  <si>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</si>
  <si>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</si>
  <si>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</si>
  <si>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</si>
  <si>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</si>
  <si>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</si>
  <si>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</si>
  <si>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</si>
  <si>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</si>
  <si>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</si>
  <si>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</si>
  <si>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</si>
  <si>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</si>
  <si>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</si>
  <si>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</si>
  <si>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</si>
  <si>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</si>
  <si>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</si>
  <si>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</si>
  <si>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</si>
  <si>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</si>
  <si>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</si>
  <si>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</si>
  <si>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</si>
  <si>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</si>
  <si>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</si>
  <si>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</si>
  <si>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</si>
  <si>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</si>
  <si>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</si>
  <si>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</si>
  <si>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</si>
  <si>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</si>
  <si>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</si>
  <si>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</si>
  <si>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</si>
  <si>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</si>
  <si>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</si>
  <si>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</si>
  <si>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</si>
  <si>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</si>
  <si>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</si>
  <si>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</si>
  <si>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</si>
  <si>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</si>
  <si>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</si>
  <si>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</si>
  <si>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</si>
  <si>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</si>
  <si>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</si>
  <si>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</si>
  <si>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</si>
  <si>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</si>
  <si>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</si>
  <si>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</si>
  <si>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</si>
  <si>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</si>
  <si>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</si>
  <si>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</si>
  <si>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</si>
  <si>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</si>
  <si>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</si>
  <si>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</si>
  <si>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</si>
  <si>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</si>
  <si>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</si>
  <si>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</si>
  <si>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</si>
  <si>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</si>
  <si>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</si>
  <si>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</si>
  <si>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</si>
  <si>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</si>
  <si>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</si>
  <si>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</si>
  <si>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</si>
  <si>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</si>
  <si>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</si>
  <si>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</si>
  <si>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</si>
  <si>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</si>
  <si>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</si>
  <si>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</si>
  <si>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</si>
  <si>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</si>
  <si>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</si>
  <si>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</si>
  <si>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</si>
  <si>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</si>
  <si>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</si>
  <si>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</si>
  <si>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</si>
  <si>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</si>
  <si>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</si>
  <si>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</si>
  <si>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</si>
  <si>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</si>
  <si>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</si>
  <si>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</si>
  <si>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</si>
  <si>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</si>
  <si>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</si>
  <si>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</si>
  <si>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</si>
  <si>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</si>
  <si>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</si>
  <si>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</si>
  <si>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</si>
  <si>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</si>
  <si>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</si>
  <si>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</si>
  <si>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</si>
  <si>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</si>
  <si>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</si>
  <si>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</si>
  <si>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</si>
  <si>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</si>
  <si>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</si>
  <si>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</si>
  <si>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</si>
  <si>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</si>
  <si>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</si>
  <si>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</si>
  <si>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</si>
  <si>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</si>
  <si>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</si>
  <si>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</si>
  <si>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</si>
  <si>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</si>
  <si>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</si>
  <si>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</si>
  <si>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</si>
  <si>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</si>
  <si>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</si>
  <si>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</si>
  <si>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</si>
  <si>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</si>
  <si>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</si>
  <si>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</si>
  <si>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</si>
  <si>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</si>
  <si>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</si>
  <si>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</si>
  <si>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</si>
  <si>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</si>
  <si>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</si>
  <si>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</si>
  <si>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</si>
  <si>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</si>
  <si>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</si>
  <si>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</si>
  <si>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</si>
  <si>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</si>
  <si>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</si>
  <si>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</si>
  <si>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</si>
  <si>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</si>
  <si>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</si>
  <si>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</si>
  <si>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</si>
  <si>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</si>
  <si>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</si>
  <si>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</si>
  <si>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</si>
  <si>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</si>
  <si>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</si>
  <si>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</si>
  <si>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</si>
  <si>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</si>
  <si>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</si>
  <si>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</si>
  <si>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</si>
  <si>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</si>
  <si>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</si>
  <si>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</si>
  <si>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</si>
  <si>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</si>
  <si>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</si>
  <si>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</si>
  <si>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</si>
  <si>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</si>
  <si>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</si>
  <si>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</si>
  <si>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</si>
  <si>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</si>
  <si>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</si>
  <si>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</si>
  <si>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</si>
  <si>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</si>
  <si>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</si>
  <si>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</si>
  <si>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</si>
  <si>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</si>
  <si>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</si>
  <si>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</si>
  <si>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</si>
  <si>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</si>
  <si>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</si>
  <si>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</si>
  <si>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</si>
  <si>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</si>
  <si>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</si>
  <si>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</si>
  <si>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</si>
  <si>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</si>
  <si>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</si>
  <si>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</si>
  <si>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</si>
  <si>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</si>
  <si>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</si>
  <si>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</si>
  <si>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</si>
  <si>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</si>
  <si>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</si>
  <si>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</si>
  <si>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</si>
  <si>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</si>
  <si>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</si>
  <si>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</si>
  <si>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</si>
  <si>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</si>
  <si>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</si>
  <si>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</si>
  <si>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</si>
  <si>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</si>
  <si>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</si>
  <si>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</si>
  <si>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</si>
  <si>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</si>
  <si>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</si>
  <si>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</si>
  <si>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</si>
  <si>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</si>
  <si>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</si>
  <si>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</si>
  <si>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</si>
  <si>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</si>
  <si>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</si>
  <si>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</si>
  <si>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</si>
  <si>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</si>
  <si>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</si>
  <si>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</si>
  <si>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</si>
  <si>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</si>
  <si>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</si>
  <si>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</si>
  <si>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</si>
  <si>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</si>
  <si>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</si>
  <si>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</si>
  <si>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</si>
  <si>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</si>
  <si>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</si>
  <si>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</si>
  <si>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</si>
  <si>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</si>
  <si>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</si>
  <si>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</si>
  <si>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</si>
  <si>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</si>
  <si>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</si>
  <si>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</si>
  <si>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</si>
  <si>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</si>
  <si>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</si>
  <si>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</si>
  <si>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</si>
  <si>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</si>
  <si>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</si>
  <si>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</si>
  <si>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</si>
  <si>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</si>
  <si>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</si>
  <si>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</si>
  <si>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</si>
  <si>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</si>
  <si>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</si>
  <si>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</si>
  <si>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</si>
  <si>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</si>
  <si>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</si>
  <si>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</si>
  <si>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</si>
  <si>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</si>
  <si>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</si>
  <si>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</si>
  <si>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</si>
  <si>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</si>
  <si>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</si>
  <si>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</si>
  <si>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</si>
  <si>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</si>
  <si>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</si>
  <si>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</si>
  <si>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</si>
  <si>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</si>
  <si>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</si>
  <si>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</si>
  <si>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</si>
  <si>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</si>
  <si>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</si>
  <si>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</si>
  <si>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</si>
  <si>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</si>
  <si>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</si>
  <si>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</si>
  <si>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</si>
  <si>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</si>
  <si>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</si>
  <si>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</si>
  <si>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</si>
  <si>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</si>
  <si>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</si>
  <si>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</si>
  <si>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</si>
  <si>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</si>
  <si>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</si>
  <si>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</si>
  <si>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</si>
  <si>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</si>
  <si>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</si>
  <si>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</si>
  <si>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</si>
  <si>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</si>
  <si>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</si>
  <si>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</si>
  <si>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</si>
  <si>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</si>
  <si>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</si>
  <si>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</si>
  <si>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</si>
  <si>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</si>
  <si>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</si>
  <si>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</si>
  <si>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</si>
  <si>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</si>
  <si>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</si>
  <si>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</si>
  <si>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</si>
  <si>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</si>
  <si>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</si>
  <si>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</si>
  <si>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</si>
  <si>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</si>
  <si>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</si>
  <si>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</si>
  <si>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</si>
  <si>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</si>
  <si>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</si>
  <si>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</si>
  <si>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</si>
  <si>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</si>
  <si>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</si>
  <si>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</si>
  <si>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</si>
  <si>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</si>
  <si>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</si>
  <si>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</si>
  <si>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</si>
  <si>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</si>
  <si>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</si>
  <si>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</si>
  <si>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</si>
  <si>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</si>
  <si>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</si>
  <si>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</si>
  <si>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</si>
  <si>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</si>
  <si>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</si>
  <si>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</si>
  <si>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</si>
  <si>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</si>
  <si>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</si>
  <si>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</si>
  <si>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</si>
  <si>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</si>
  <si>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</si>
  <si>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</si>
  <si>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</si>
  <si>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</si>
  <si>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</si>
  <si>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</si>
  <si>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</si>
  <si>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</si>
  <si>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</si>
  <si>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</si>
  <si>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</si>
  <si>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</si>
  <si>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</si>
  <si>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</si>
  <si>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</si>
  <si>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</si>
  <si>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</si>
  <si>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</si>
  <si>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</si>
  <si>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</si>
  <si>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</si>
  <si>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</si>
  <si>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</si>
  <si>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</si>
  <si>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</si>
  <si>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</si>
  <si>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</si>
  <si>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</si>
  <si>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</si>
  <si>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</si>
  <si>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</si>
  <si>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</si>
  <si>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</si>
  <si>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</si>
  <si>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</si>
  <si>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</si>
  <si>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</si>
  <si>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</si>
  <si>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</si>
  <si>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</si>
  <si>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</si>
  <si>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</si>
  <si>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</si>
  <si>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</si>
  <si>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</si>
  <si>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</si>
  <si>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</si>
  <si>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</si>
  <si>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</si>
  <si>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</si>
  <si>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</si>
  <si>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</si>
  <si>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</si>
  <si>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</si>
  <si>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</si>
  <si>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</si>
  <si>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</si>
  <si>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</si>
  <si>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</si>
  <si>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</si>
  <si>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</si>
  <si>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</si>
  <si>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</si>
  <si>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</si>
  <si>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</si>
  <si>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</si>
  <si>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</si>
  <si>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</si>
  <si>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</si>
  <si>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</si>
  <si>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</si>
  <si>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</si>
  <si>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</si>
  <si>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</si>
  <si>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</si>
  <si>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</si>
  <si>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</si>
  <si>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</si>
  <si>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</si>
  <si>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</si>
  <si>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</si>
  <si>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</si>
  <si>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</si>
  <si>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</si>
  <si>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</si>
  <si>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</si>
  <si>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</si>
  <si>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</si>
  <si>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</si>
  <si>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</si>
  <si>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</si>
  <si>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</si>
  <si>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</si>
  <si>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</si>
  <si>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</si>
  <si>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</si>
  <si>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</si>
  <si>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</si>
  <si>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</si>
  <si>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</si>
  <si>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</si>
  <si>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</si>
  <si>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</si>
  <si>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</si>
  <si>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</si>
  <si>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</si>
  <si>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</si>
  <si>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</si>
  <si>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</si>
  <si>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</si>
  <si>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</si>
  <si>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</si>
  <si>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</si>
  <si>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</si>
  <si>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</si>
  <si>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</si>
  <si>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</si>
  <si>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</si>
  <si>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</si>
  <si>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</si>
  <si>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</si>
  <si>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</si>
  <si>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</si>
  <si>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</si>
  <si>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</si>
  <si>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</si>
  <si>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</si>
  <si>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</si>
  <si>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</si>
  <si>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</si>
  <si>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</si>
  <si>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</si>
  <si>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</si>
  <si>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</si>
  <si>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</si>
  <si>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</si>
  <si>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</si>
  <si>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</si>
  <si>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</si>
  <si>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</si>
  <si>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</si>
  <si>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</si>
  <si>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</si>
  <si>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</si>
  <si>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</si>
  <si>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</si>
  <si>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</si>
  <si>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</si>
  <si>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</si>
  <si>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</si>
  <si>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</si>
  <si>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</si>
  <si>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</si>
  <si>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</si>
  <si>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</si>
  <si>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</si>
  <si>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</si>
  <si>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</si>
  <si>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</si>
  <si>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</si>
  <si>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</si>
  <si>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</si>
  <si>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</si>
  <si>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</si>
  <si>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</si>
  <si>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</si>
  <si>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</si>
  <si>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</si>
  <si>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</si>
  <si>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</si>
  <si>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</si>
  <si>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</si>
  <si>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</si>
  <si>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</si>
  <si>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</si>
  <si>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</si>
  <si>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</si>
  <si>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</si>
  <si>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</si>
  <si>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</si>
  <si>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</si>
  <si>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</si>
  <si>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</si>
  <si>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</si>
  <si>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</si>
  <si>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</si>
  <si>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</si>
  <si>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</si>
  <si>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</si>
  <si>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</si>
  <si>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</si>
  <si>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</si>
  <si>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</si>
  <si>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</si>
  <si>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</si>
  <si>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</si>
  <si>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</si>
  <si>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</si>
  <si>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</si>
  <si>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</si>
  <si>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</si>
  <si>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</si>
  <si>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</si>
  <si>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</si>
  <si>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</si>
  <si>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</si>
  <si>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</si>
  <si>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</si>
  <si>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</si>
  <si>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</si>
  <si>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</si>
  <si>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</si>
  <si>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</si>
  <si>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</si>
  <si>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</si>
  <si>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</si>
  <si>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</si>
  <si>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</si>
  <si>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</si>
  <si>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</si>
  <si>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</si>
  <si>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</si>
  <si>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</si>
  <si>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</si>
  <si>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</si>
  <si>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</si>
  <si>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</si>
  <si>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</si>
  <si>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</si>
  <si>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</si>
  <si>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</si>
  <si>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</si>
  <si>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</si>
  <si>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</si>
  <si>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</si>
  <si>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</si>
  <si>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</si>
  <si>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</si>
  <si>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</si>
  <si>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</si>
  <si>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</si>
  <si>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</si>
  <si>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</si>
  <si>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</si>
  <si>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</si>
  <si>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</si>
  <si>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</si>
  <si>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</si>
  <si>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</si>
  <si>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</si>
  <si>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</si>
  <si>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</si>
  <si>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</si>
  <si>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</si>
  <si>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</si>
  <si>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</si>
  <si>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</si>
  <si>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</si>
  <si>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</si>
  <si>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</si>
  <si>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</si>
  <si>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</si>
  <si>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</si>
  <si>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</si>
  <si>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</si>
  <si>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</si>
  <si>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</si>
  <si>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</si>
  <si>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</si>
  <si>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</si>
  <si>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</si>
  <si>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</si>
  <si>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</si>
  <si>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</si>
  <si>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</si>
  <si>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</si>
  <si>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</si>
  <si>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</si>
  <si>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</si>
  <si>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</si>
  <si>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</si>
  <si>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</si>
  <si>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</si>
  <si>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</si>
  <si>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</si>
  <si>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</si>
  <si>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</si>
  <si>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</si>
  <si>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</si>
  <si>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</si>
  <si>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</si>
  <si>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</si>
  <si>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</si>
  <si>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</si>
  <si>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</si>
  <si>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</si>
  <si>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</si>
  <si>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</si>
  <si>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</si>
  <si>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</si>
  <si>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</si>
  <si>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</si>
  <si>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</si>
  <si>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</si>
  <si>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</si>
  <si>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</si>
  <si>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</si>
  <si>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</si>
  <si>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</si>
  <si>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</si>
  <si>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</si>
  <si>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</si>
  <si>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</si>
  <si>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</si>
  <si>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</si>
  <si>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</si>
  <si>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</si>
  <si>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</si>
  <si>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</si>
  <si>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</si>
  <si>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</si>
  <si>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</si>
  <si>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</si>
  <si>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</si>
  <si>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</si>
  <si>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</si>
  <si>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</si>
  <si>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</si>
  <si>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</si>
  <si>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</si>
  <si>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</si>
  <si>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</si>
  <si>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</si>
  <si>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</si>
  <si>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</si>
  <si>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</si>
  <si>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</si>
  <si>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</si>
  <si>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</si>
  <si>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</si>
  <si>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</si>
  <si>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</si>
  <si>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</si>
  <si>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</si>
  <si>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</si>
  <si>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</si>
  <si>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</si>
  <si>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</si>
  <si>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</si>
  <si>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</si>
  <si>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</si>
  <si>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</si>
  <si>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</si>
  <si>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</si>
  <si>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</si>
  <si>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</si>
  <si>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</si>
  <si>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</si>
  <si>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</si>
  <si>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</si>
  <si>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</si>
  <si>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</si>
  <si>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</si>
  <si>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</si>
  <si>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</si>
  <si>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</si>
  <si>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</si>
  <si>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</si>
  <si>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</si>
  <si>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</si>
  <si>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</si>
  <si>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</si>
  <si>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</si>
  <si>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</si>
  <si>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</si>
  <si>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</si>
  <si>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</si>
  <si>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</si>
  <si>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</si>
  <si>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</si>
  <si>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</si>
  <si>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</si>
  <si>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</si>
  <si>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</si>
  <si>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</si>
  <si>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</si>
  <si>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</si>
  <si>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</si>
  <si>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</si>
  <si>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</si>
  <si>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</si>
  <si>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</si>
  <si>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</si>
  <si>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</si>
  <si>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</si>
  <si>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</si>
  <si>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</si>
  <si>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</si>
  <si>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</si>
  <si>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</si>
  <si>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</si>
  <si>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</si>
  <si>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</si>
  <si>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</si>
  <si>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</si>
  <si>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</si>
  <si>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</si>
  <si>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</si>
  <si>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</si>
  <si>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</si>
  <si>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</si>
  <si>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</si>
  <si>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</si>
  <si>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</si>
  <si>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</si>
  <si>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</si>
  <si>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</si>
  <si>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</si>
  <si>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</si>
  <si>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</si>
  <si>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</si>
  <si>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</si>
  <si>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</si>
  <si>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</si>
  <si>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</si>
  <si>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</si>
  <si>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</si>
  <si>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</si>
  <si>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</si>
  <si>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</si>
  <si>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</si>
  <si>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</si>
  <si>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</si>
  <si>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</si>
  <si>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</si>
  <si>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</si>
  <si>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</si>
  <si>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</si>
  <si>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</si>
  <si>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</si>
  <si>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</si>
  <si>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</si>
  <si>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</si>
  <si>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</si>
  <si>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</si>
  <si>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</si>
  <si>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</si>
  <si>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</si>
  <si>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</si>
  <si>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</si>
  <si>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</si>
  <si>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</si>
  <si>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</si>
  <si>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</si>
  <si>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</si>
  <si>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</si>
  <si>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</si>
  <si>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</si>
  <si>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</si>
  <si>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</si>
  <si>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</si>
  <si>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</si>
  <si>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</si>
  <si>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</si>
  <si>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</si>
  <si>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</si>
  <si>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</si>
  <si>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</si>
  <si>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</si>
  <si>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</si>
  <si>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</si>
  <si>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</si>
  <si>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</si>
  <si>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</si>
  <si>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</si>
  <si>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</si>
  <si>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</si>
  <si>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</si>
  <si>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</si>
  <si>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</si>
  <si>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</si>
  <si>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</si>
  <si>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</si>
  <si>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</si>
  <si>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</si>
  <si>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</si>
  <si>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</si>
  <si>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</si>
  <si>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</si>
  <si>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</si>
  <si>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</si>
  <si>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</si>
  <si>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</si>
  <si>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</si>
  <si>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</si>
  <si>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</si>
  <si>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</si>
  <si>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</si>
  <si>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</si>
  <si>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</si>
  <si>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</si>
  <si>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</si>
  <si>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</si>
  <si>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</si>
  <si>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</si>
  <si>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</si>
  <si>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</si>
  <si>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</si>
  <si>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</si>
  <si>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</si>
  <si>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</si>
  <si>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</si>
  <si>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</si>
  <si>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</si>
  <si>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</si>
  <si>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</si>
  <si>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</si>
  <si>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</si>
  <si>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</si>
  <si>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</si>
  <si>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</si>
  <si>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</si>
  <si>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</si>
  <si>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</si>
  <si>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</si>
  <si>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</si>
  <si>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</si>
  <si>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</si>
  <si>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</si>
  <si>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</si>
  <si>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</si>
  <si>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</si>
  <si>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</si>
  <si>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</si>
  <si>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</si>
  <si>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</si>
  <si>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</si>
  <si>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</si>
  <si>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</si>
  <si>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</si>
  <si>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</si>
  <si>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</si>
  <si>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</si>
  <si>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</si>
  <si>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</si>
  <si>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</si>
  <si>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</si>
  <si>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</si>
  <si>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</si>
  <si>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</si>
  <si>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</si>
  <si>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</si>
  <si>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</si>
  <si>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</si>
  <si>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</si>
  <si>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</si>
  <si>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</si>
  <si>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</si>
  <si>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</si>
  <si>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</si>
  <si>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</si>
  <si>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</si>
  <si>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</si>
  <si>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</si>
  <si>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</si>
  <si>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</si>
  <si>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</si>
  <si>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</si>
  <si>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</si>
  <si>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</si>
  <si>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</si>
  <si>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</si>
  <si>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</si>
  <si>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</si>
  <si>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</si>
  <si>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</si>
  <si>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</si>
  <si>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</si>
  <si>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</si>
  <si>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</si>
  <si>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</si>
  <si>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</si>
  <si>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</si>
  <si>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</si>
  <si>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</si>
  <si>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</si>
  <si>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</si>
  <si>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</si>
  <si>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</si>
  <si>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</si>
  <si>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</si>
  <si>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</si>
  <si>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</si>
  <si>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</si>
  <si>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</si>
  <si>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</si>
  <si>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</si>
  <si>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</si>
  <si>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</si>
  <si>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</si>
  <si>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</si>
  <si>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</si>
  <si>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</si>
  <si>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</si>
  <si>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</si>
  <si>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</si>
  <si>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</si>
  <si>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</si>
  <si>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</si>
  <si>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</si>
  <si>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</si>
  <si>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</si>
  <si>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</si>
  <si>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</si>
  <si>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</si>
  <si>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</si>
  <si>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</si>
  <si>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</si>
  <si>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</si>
  <si>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</si>
  <si>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</si>
  <si>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</si>
  <si>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</si>
  <si>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</si>
  <si>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</si>
  <si>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</si>
  <si>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</si>
  <si>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</si>
  <si>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</si>
  <si>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</si>
  <si>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</si>
  <si>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</si>
  <si>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</si>
  <si>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</si>
  <si>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</si>
  <si>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</si>
  <si>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</si>
  <si>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</si>
  <si>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</si>
  <si>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</si>
  <si>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</si>
  <si>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</si>
  <si>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</si>
  <si>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</si>
  <si>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</si>
  <si>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</si>
  <si>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</si>
  <si>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</si>
  <si>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</si>
  <si>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</si>
  <si>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</si>
  <si>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</si>
  <si>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</si>
  <si>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</si>
  <si>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</si>
  <si>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</si>
  <si>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</si>
  <si>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</si>
  <si>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</si>
  <si>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</si>
  <si>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</si>
  <si>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</si>
  <si>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</si>
  <si>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</si>
  <si>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</si>
  <si>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</si>
  <si>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</si>
  <si>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</si>
  <si>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</si>
  <si>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</si>
  <si>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</si>
  <si>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</si>
  <si>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</si>
  <si>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</si>
  <si>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</si>
  <si>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</si>
  <si>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</si>
  <si>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</si>
  <si>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</si>
  <si>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</si>
  <si>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</si>
  <si>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</si>
  <si>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</si>
  <si>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</si>
  <si>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</si>
  <si>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</si>
  <si>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</si>
  <si>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</si>
  <si>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</si>
  <si>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</si>
  <si>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</si>
  <si>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</si>
  <si>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</si>
  <si>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</si>
  <si>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</si>
  <si>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</si>
  <si>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</si>
  <si>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</si>
  <si>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</si>
  <si>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</si>
  <si>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</si>
  <si>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</si>
  <si>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</si>
  <si>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</si>
  <si>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</si>
  <si>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</si>
  <si>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</si>
  <si>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</si>
  <si>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</si>
  <si>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</si>
  <si>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</si>
  <si>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</si>
  <si>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</si>
  <si>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</si>
  <si>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</si>
  <si>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</si>
  <si>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</si>
  <si>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</si>
  <si>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</si>
  <si>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</si>
  <si>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</si>
  <si>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</si>
  <si>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</si>
  <si>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</si>
  <si>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</si>
  <si>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</si>
  <si>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</si>
  <si>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</si>
  <si>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</si>
  <si>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</si>
  <si>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</si>
  <si>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</si>
  <si>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</si>
  <si>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</si>
  <si>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</si>
  <si>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</si>
  <si>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</si>
  <si>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</si>
  <si>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</si>
  <si>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</si>
  <si>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</si>
  <si>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</si>
  <si>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</si>
  <si>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</si>
  <si>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</si>
  <si>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</si>
  <si>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</si>
  <si>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</si>
  <si>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</si>
  <si>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</si>
  <si>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</si>
  <si>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</si>
  <si>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</si>
  <si>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</si>
  <si>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</si>
  <si>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</si>
  <si>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</si>
  <si>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</si>
  <si>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</si>
  <si>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</si>
  <si>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</si>
  <si>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</si>
  <si>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</si>
  <si>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</si>
  <si>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</si>
  <si>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</si>
  <si>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</si>
  <si>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</si>
  <si>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</si>
  <si>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</si>
  <si>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</si>
  <si>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</si>
  <si>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</si>
  <si>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</si>
  <si>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</si>
  <si>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</si>
  <si>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</si>
  <si>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</si>
  <si>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</si>
  <si>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</si>
  <si>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</si>
  <si>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</si>
  <si>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</si>
  <si>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</si>
  <si>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</si>
  <si>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</si>
  <si>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</si>
  <si>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</si>
  <si>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</si>
  <si>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</si>
  <si>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</si>
  <si>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</si>
  <si>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</si>
  <si>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</si>
  <si>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</si>
  <si>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</si>
  <si>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</si>
  <si>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</si>
  <si>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</si>
  <si>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</si>
  <si>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</si>
  <si>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</si>
  <si>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</si>
  <si>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</si>
  <si>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</si>
  <si>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</si>
  <si>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</si>
  <si>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</si>
  <si>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</si>
  <si>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</si>
  <si>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</si>
  <si>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</si>
  <si>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</si>
  <si>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</si>
  <si>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</si>
  <si>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</si>
  <si>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</si>
  <si>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</si>
  <si>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</si>
  <si>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</si>
  <si>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</si>
  <si>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</si>
  <si>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</si>
  <si>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</si>
  <si>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</si>
  <si>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</si>
  <si>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</si>
  <si>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</si>
  <si>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</si>
  <si>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</si>
  <si>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</si>
  <si>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</si>
  <si>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</si>
  <si>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</si>
  <si>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</si>
  <si>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</si>
  <si>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</si>
  <si>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</si>
  <si>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</si>
  <si>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</si>
  <si>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</si>
  <si>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</si>
  <si>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</si>
  <si>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</si>
  <si>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</si>
  <si>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</si>
  <si>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</si>
  <si>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</si>
  <si>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</si>
  <si>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</si>
  <si>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</si>
  <si>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</si>
  <si>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</si>
  <si>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</si>
  <si>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</si>
  <si>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</si>
  <si>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</si>
  <si>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</si>
  <si>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</si>
  <si>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</si>
  <si>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</si>
  <si>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</si>
  <si>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</si>
  <si>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</si>
  <si>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</si>
  <si>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</si>
  <si>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</si>
  <si>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</si>
  <si>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</si>
  <si>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</si>
  <si>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</si>
  <si>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</si>
  <si>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</si>
  <si>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</si>
  <si>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</si>
  <si>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</si>
  <si>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</si>
  <si>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</si>
  <si>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</si>
  <si>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</si>
  <si>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</si>
  <si>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</si>
  <si>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</si>
  <si>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</si>
  <si>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</si>
  <si>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</si>
  <si>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</si>
  <si>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</si>
  <si>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</si>
  <si>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</si>
  <si>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</si>
  <si>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</si>
  <si>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</si>
  <si>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</si>
  <si>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</si>
  <si>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</si>
  <si>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</si>
  <si>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</si>
  <si>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</si>
  <si>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</si>
  <si>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</si>
  <si>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</si>
  <si>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</si>
  <si>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</si>
  <si>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</si>
  <si>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</si>
  <si>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</si>
  <si>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</si>
  <si>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</si>
  <si>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</si>
  <si>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</si>
  <si>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</si>
  <si>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</si>
  <si>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</si>
  <si>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</si>
  <si>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</si>
  <si>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</si>
  <si>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</si>
  <si>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</si>
  <si>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</si>
  <si>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</si>
  <si>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</si>
  <si>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</si>
  <si>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</si>
  <si>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</si>
  <si>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</si>
  <si>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</si>
  <si>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</si>
  <si>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</si>
  <si>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</si>
  <si>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</si>
  <si>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</si>
  <si>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</si>
  <si>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</si>
  <si>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</si>
  <si>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</si>
  <si>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</si>
  <si>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</si>
  <si>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</si>
  <si>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</si>
  <si>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</si>
  <si>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</si>
  <si>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</si>
  <si>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</si>
  <si>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</si>
  <si>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</si>
  <si>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</si>
  <si>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</si>
  <si>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</si>
  <si>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</si>
  <si>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</si>
  <si>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</si>
  <si>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</si>
  <si>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</si>
  <si>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</si>
  <si>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</si>
  <si>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</si>
  <si>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</si>
  <si>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</si>
  <si>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</si>
  <si>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</si>
  <si>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</si>
  <si>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</si>
  <si>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</si>
  <si>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</si>
  <si>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</si>
  <si>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</si>
  <si>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</si>
  <si>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</si>
  <si>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</si>
  <si>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</si>
  <si>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</si>
  <si>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</si>
  <si>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</si>
  <si>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</si>
  <si>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</si>
  <si>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</si>
  <si>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</si>
  <si>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</si>
  <si>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</si>
  <si>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</si>
  <si>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</si>
  <si>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</si>
  <si>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</si>
  <si>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</si>
  <si>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</si>
  <si>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</si>
  <si>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</si>
  <si>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</si>
  <si>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</si>
  <si>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</si>
  <si>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</si>
  <si>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</si>
  <si>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</si>
  <si>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</si>
  <si>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</si>
  <si>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</si>
  <si>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</si>
  <si>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</si>
  <si>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</si>
  <si>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</si>
  <si>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</si>
  <si>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</si>
  <si>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</si>
  <si>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</si>
  <si>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</si>
  <si>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</si>
  <si>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</si>
  <si>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</si>
  <si>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</si>
  <si>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</si>
  <si>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</si>
  <si>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</si>
  <si>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</si>
  <si>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</si>
  <si>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</si>
  <si>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</si>
  <si>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</si>
  <si>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</si>
  <si>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</si>
  <si>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</si>
  <si>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</si>
  <si>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</si>
  <si>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</si>
  <si>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</si>
  <si>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</si>
  <si>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</si>
  <si>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</si>
  <si>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</si>
  <si>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</si>
  <si>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</si>
  <si>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</si>
  <si>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</si>
  <si>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</si>
  <si>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</si>
  <si>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</si>
  <si>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</si>
  <si>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</si>
  <si>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</si>
  <si>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</si>
  <si>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</si>
  <si>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</si>
  <si>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</si>
  <si>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</si>
  <si>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</si>
  <si>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</si>
  <si>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</si>
  <si>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</si>
  <si>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</si>
  <si>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</si>
  <si>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</si>
  <si>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</si>
  <si>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</si>
  <si>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</si>
  <si>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</si>
  <si>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</si>
  <si>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</si>
  <si>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</si>
  <si>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</si>
  <si>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</si>
  <si>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</si>
  <si>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</si>
  <si>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</si>
  <si>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</si>
  <si>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</si>
  <si>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</si>
  <si>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</si>
  <si>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</si>
  <si>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</si>
  <si>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</si>
  <si>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</si>
  <si>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</si>
  <si>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</si>
  <si>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</si>
  <si>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</si>
  <si>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</si>
  <si>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</si>
  <si>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</si>
  <si>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</si>
  <si>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</si>
  <si>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</si>
  <si>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</si>
  <si>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</si>
  <si>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</si>
  <si>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</si>
  <si>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</si>
  <si>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</si>
  <si>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</si>
  <si>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</si>
  <si>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</si>
  <si>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</si>
  <si>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</si>
  <si>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</si>
  <si>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</si>
  <si>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</si>
  <si>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</si>
  <si>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</si>
  <si>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</si>
  <si>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</si>
  <si>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</si>
  <si>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</si>
  <si>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</si>
  <si>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</si>
  <si>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</si>
  <si>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</si>
  <si>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</si>
  <si>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</si>
  <si>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</si>
  <si>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</si>
  <si>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</si>
  <si>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</si>
  <si>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</si>
  <si>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</si>
  <si>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</si>
  <si>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</si>
  <si>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</si>
  <si>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</si>
  <si>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</si>
  <si>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</si>
  <si>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</si>
  <si>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</si>
  <si>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</si>
  <si>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</si>
  <si>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</si>
  <si>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</si>
  <si>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</si>
  <si>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</si>
  <si>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</si>
  <si>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</si>
  <si>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</si>
  <si>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</si>
  <si>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</si>
  <si>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</si>
  <si>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</si>
  <si>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</si>
  <si>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</si>
  <si>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</si>
  <si>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</si>
  <si>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</si>
  <si>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</si>
  <si>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</si>
  <si>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</si>
  <si>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</si>
  <si>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</si>
  <si>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</si>
  <si>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</si>
  <si>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</si>
  <si>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</si>
  <si>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</si>
  <si>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</si>
  <si>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</si>
  <si>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</si>
  <si>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</si>
  <si>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</si>
  <si>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</si>
  <si>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</si>
  <si>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</si>
  <si>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</si>
  <si>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</si>
  <si>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</si>
  <si>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</si>
  <si>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</si>
  <si>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</si>
  <si>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</si>
  <si>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</si>
  <si>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</si>
  <si>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</si>
  <si>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</si>
  <si>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</si>
  <si>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</si>
  <si>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</si>
  <si>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</si>
  <si>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</si>
  <si>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</si>
  <si>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</si>
  <si>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</si>
  <si>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</si>
  <si>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</si>
  <si>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</si>
  <si>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</si>
  <si>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</si>
  <si>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</si>
  <si>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</si>
  <si>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</si>
  <si>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</si>
  <si>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</si>
  <si>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</si>
  <si>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</si>
  <si>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</si>
  <si>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</si>
  <si>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</si>
  <si>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</si>
  <si>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</si>
  <si>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</si>
  <si>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</si>
  <si>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</si>
  <si>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</si>
  <si>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</si>
  <si>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</si>
  <si>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</si>
  <si>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</si>
  <si>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</si>
  <si>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</si>
  <si>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</si>
  <si>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</si>
  <si>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</si>
  <si>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</si>
  <si>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</si>
  <si>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</si>
  <si>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</si>
  <si>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</si>
  <si>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</si>
  <si>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</si>
  <si>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</si>
  <si>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</si>
  <si>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</si>
  <si>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</si>
  <si>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</si>
  <si>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</si>
  <si>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</si>
  <si>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</si>
  <si>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</si>
  <si>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</si>
  <si>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</si>
  <si>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</si>
  <si>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</si>
  <si>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</si>
  <si>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</si>
  <si>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</si>
  <si>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</si>
  <si>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</si>
  <si>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</si>
  <si>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</si>
  <si>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</si>
  <si>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</si>
  <si>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</si>
  <si>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</si>
  <si>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</si>
  <si>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</si>
  <si>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</si>
  <si>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</si>
  <si>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</si>
  <si>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</si>
  <si>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</si>
  <si>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</si>
  <si>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</si>
  <si>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</si>
  <si>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</si>
  <si>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</si>
  <si>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</si>
  <si>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</si>
  <si>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</si>
  <si>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</si>
  <si>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</si>
  <si>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</si>
  <si>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</si>
  <si>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</si>
  <si>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</si>
  <si>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</si>
  <si>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</si>
  <si>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</si>
  <si>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</si>
  <si>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</si>
  <si>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</si>
  <si>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</si>
  <si>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</si>
  <si>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</si>
  <si>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</si>
  <si>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</si>
  <si>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</si>
  <si>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</si>
  <si>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</si>
  <si>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</si>
  <si>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</si>
  <si>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</si>
  <si>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</si>
  <si>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</si>
  <si>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</si>
  <si>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</si>
  <si>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</si>
  <si>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</si>
  <si>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</si>
  <si>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</si>
  <si>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</si>
  <si>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</si>
  <si>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</si>
  <si>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</si>
  <si>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</si>
  <si>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</si>
  <si>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</si>
  <si>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</si>
  <si>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</si>
  <si>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</si>
  <si>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</si>
  <si>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</si>
  <si>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</si>
  <si>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</si>
  <si>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</si>
  <si>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</si>
  <si>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</si>
  <si>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</si>
  <si>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</si>
  <si>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</si>
  <si>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</si>
  <si>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</si>
  <si>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</si>
  <si>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</si>
  <si>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</si>
  <si>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</si>
  <si>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</si>
  <si>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</si>
  <si>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</si>
  <si>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</si>
  <si>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</si>
  <si>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</si>
  <si>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</si>
  <si>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</si>
  <si>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</si>
  <si>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</si>
  <si>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</si>
  <si>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</si>
  <si>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</si>
  <si>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</si>
  <si>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</si>
  <si>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</si>
  <si>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</si>
  <si>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</si>
  <si>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</si>
  <si>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</si>
  <si>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</si>
  <si>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</si>
  <si>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</si>
  <si>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</si>
  <si>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</si>
  <si>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</si>
  <si>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</si>
  <si>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</si>
  <si>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</si>
  <si>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</si>
  <si>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</si>
  <si>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</si>
  <si>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</si>
  <si>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</si>
  <si>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</si>
  <si>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</si>
  <si>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</si>
  <si>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</si>
  <si>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</si>
  <si>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</si>
  <si>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</si>
  <si>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</si>
  <si>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</si>
  <si>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</si>
  <si>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</si>
  <si>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</si>
  <si>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</si>
  <si>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</si>
  <si>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</si>
  <si>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</si>
  <si>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</si>
  <si>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</si>
  <si>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</si>
  <si>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</si>
  <si>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</si>
  <si>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</si>
  <si>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</si>
  <si>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</si>
  <si>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</si>
  <si>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</si>
  <si>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</si>
  <si>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</si>
  <si>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</si>
  <si>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</si>
  <si>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</si>
  <si>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</si>
  <si>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</si>
  <si>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</si>
  <si>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</si>
  <si>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</si>
  <si>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</si>
  <si>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</si>
  <si>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</si>
  <si>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</si>
  <si>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</si>
  <si>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</si>
  <si>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</si>
  <si>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</si>
  <si>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</si>
  <si>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</si>
  <si>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</si>
  <si>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</si>
  <si>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</si>
  <si>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</si>
  <si>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</si>
  <si>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</si>
  <si>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</si>
  <si>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</si>
  <si>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</si>
  <si>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</si>
  <si>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</si>
  <si>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</si>
  <si>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</si>
  <si>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</si>
  <si>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</si>
  <si>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</si>
  <si>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</si>
  <si>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</si>
  <si>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</si>
  <si>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</si>
  <si>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</si>
  <si>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</si>
  <si>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</si>
  <si>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</si>
  <si>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</si>
  <si>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</si>
  <si>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</si>
  <si>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</si>
  <si>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</si>
  <si>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</si>
  <si>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</si>
  <si>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</si>
  <si>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</si>
  <si>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</si>
  <si>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</si>
  <si>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</si>
  <si>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</si>
  <si>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</si>
  <si>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</si>
  <si>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</si>
  <si>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</si>
  <si>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</si>
  <si>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</si>
  <si>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</si>
  <si>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</si>
  <si>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</si>
  <si>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</si>
  <si>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</si>
  <si>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</si>
  <si>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</si>
  <si>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</si>
  <si>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</si>
  <si>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</si>
  <si>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</si>
  <si>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</si>
  <si>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</si>
  <si>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</si>
  <si>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</si>
  <si>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</si>
  <si>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</si>
  <si>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</si>
  <si>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</si>
  <si>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</si>
  <si>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</si>
  <si>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</si>
  <si>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</si>
  <si>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</si>
  <si>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</si>
  <si>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</si>
  <si>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</si>
  <si>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</si>
  <si>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</si>
  <si>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</si>
  <si>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</si>
  <si>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</si>
  <si>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</si>
  <si>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</si>
  <si>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</si>
  <si>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</si>
  <si>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</si>
  <si>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</si>
  <si>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</si>
  <si>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</si>
  <si>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</si>
  <si>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</si>
  <si>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</si>
  <si>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</si>
  <si>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</si>
  <si>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</si>
  <si>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</si>
  <si>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</si>
  <si>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</si>
  <si>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</si>
  <si>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</si>
  <si>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</si>
  <si>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</si>
  <si>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</si>
  <si>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</si>
  <si>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</si>
  <si>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</si>
  <si>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</si>
  <si>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</si>
  <si>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</si>
  <si>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</si>
  <si>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</si>
  <si>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</si>
  <si>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</si>
  <si>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</si>
  <si>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</si>
  <si>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</si>
  <si>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</si>
  <si>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</si>
  <si>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</si>
  <si>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</si>
  <si>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</si>
  <si>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</si>
  <si>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</si>
  <si>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</si>
  <si>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</si>
  <si>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</si>
  <si>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</si>
  <si>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</si>
  <si>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</si>
  <si>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</si>
  <si>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</si>
  <si>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</si>
  <si>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</si>
  <si>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</si>
  <si>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</si>
  <si>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</si>
  <si>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</si>
  <si>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</si>
  <si>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</si>
  <si>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</si>
  <si>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</si>
  <si>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</si>
  <si>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</si>
  <si>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</si>
  <si>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</si>
  <si>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</si>
  <si>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</si>
  <si>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</si>
  <si>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</si>
  <si>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</si>
  <si>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</si>
  <si>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</si>
  <si>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</si>
  <si>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</si>
  <si>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</si>
  <si>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</si>
  <si>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</si>
  <si>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</si>
  <si>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</si>
  <si>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</si>
  <si>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</si>
  <si>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</si>
  <si>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</si>
  <si>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</si>
  <si>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</si>
  <si>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</si>
  <si>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</si>
  <si>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</si>
  <si>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</si>
  <si>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</si>
  <si>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</si>
  <si>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</si>
  <si>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</si>
  <si>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</si>
  <si>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</si>
  <si>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</si>
  <si>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</si>
  <si>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</si>
  <si>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</si>
  <si>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</si>
  <si>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</si>
  <si>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</si>
  <si>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</si>
  <si>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</si>
  <si>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</si>
  <si>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</si>
  <si>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</si>
  <si>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</si>
  <si>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</si>
  <si>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</si>
  <si>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</si>
  <si>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</si>
  <si>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</si>
  <si>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</si>
  <si>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</si>
  <si>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</si>
  <si>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</si>
  <si>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</si>
  <si>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</si>
  <si>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</si>
  <si>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</si>
  <si>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</si>
  <si>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</si>
  <si>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</si>
  <si>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</si>
  <si>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</si>
  <si>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</si>
  <si>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</si>
  <si>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</si>
  <si>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</si>
  <si>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</si>
  <si>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</si>
  <si>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</si>
  <si>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</si>
  <si>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</si>
  <si>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</si>
  <si>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</si>
  <si>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</si>
  <si>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</si>
  <si>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</si>
  <si>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</si>
  <si>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</si>
  <si>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</si>
  <si>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</si>
  <si>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</si>
  <si>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</si>
  <si>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</si>
  <si>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</si>
  <si>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</si>
  <si>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</si>
  <si>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</si>
  <si>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</si>
  <si>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</si>
  <si>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</si>
  <si>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</si>
  <si>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</si>
  <si>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</si>
  <si>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</si>
  <si>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</si>
  <si>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</si>
  <si>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</si>
  <si>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</si>
  <si>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</si>
  <si>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</si>
  <si>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</si>
  <si>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</si>
  <si>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</si>
  <si>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</si>
  <si>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</si>
  <si>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</si>
  <si>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</si>
  <si>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</si>
  <si>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</si>
  <si>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</si>
  <si>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</si>
  <si>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</si>
  <si>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</si>
  <si>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</si>
  <si>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</si>
  <si>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</si>
  <si>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</si>
  <si>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</si>
  <si>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</si>
  <si>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</si>
  <si>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</si>
  <si>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</si>
  <si>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</si>
  <si>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</si>
  <si>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</si>
  <si>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</si>
  <si>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</si>
  <si>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</si>
  <si>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</si>
  <si>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</si>
  <si>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</si>
  <si>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</si>
  <si>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</si>
  <si>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</si>
  <si>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</si>
  <si>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</si>
  <si>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</si>
  <si>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</si>
  <si>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</si>
  <si>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</si>
  <si>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</si>
  <si>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</si>
  <si>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</si>
  <si>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</si>
  <si>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</si>
  <si>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</si>
  <si>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</si>
  <si>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</si>
  <si>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</si>
  <si>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</si>
  <si>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</si>
  <si>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</si>
  <si>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</si>
  <si>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</si>
  <si>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</si>
  <si>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</si>
  <si>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</si>
  <si>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</si>
  <si>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</si>
  <si>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</si>
  <si>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</si>
  <si>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</si>
  <si>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</si>
  <si>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</si>
  <si>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</si>
  <si>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</si>
  <si>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</si>
  <si>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</si>
  <si>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</si>
  <si>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</si>
  <si>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</si>
  <si>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</si>
  <si>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</si>
  <si>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</si>
  <si>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</si>
  <si>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</si>
  <si>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</si>
  <si>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</si>
  <si>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</si>
  <si>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</si>
  <si>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</si>
  <si>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</si>
  <si>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</si>
  <si>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</si>
  <si>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</si>
  <si>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</si>
  <si>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</si>
  <si>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</si>
  <si>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</si>
  <si>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</si>
  <si>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</si>
  <si>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</si>
  <si>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</si>
  <si>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</si>
  <si>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</si>
  <si>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</si>
  <si>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</si>
  <si>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</si>
  <si>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</si>
  <si>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</si>
  <si>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</si>
  <si>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</si>
  <si>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</si>
  <si>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</si>
  <si>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</si>
  <si>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</si>
  <si>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</si>
  <si>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</si>
  <si>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</si>
  <si>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</si>
  <si>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</si>
  <si>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</si>
  <si>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</si>
  <si>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</si>
  <si>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</si>
  <si>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</si>
  <si>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</si>
  <si>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</si>
  <si>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</si>
  <si>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</si>
  <si>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</si>
  <si>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</si>
  <si>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</si>
  <si>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</si>
  <si>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</si>
  <si>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</si>
  <si>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</si>
  <si>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</si>
  <si>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</si>
  <si>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</si>
  <si>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</si>
  <si>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</si>
  <si>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</si>
  <si>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</si>
  <si>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</si>
  <si>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</si>
  <si>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</si>
  <si>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</si>
  <si>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</si>
  <si>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</si>
  <si>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</si>
  <si>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</si>
  <si>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</si>
  <si>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</si>
  <si>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</si>
  <si>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</si>
  <si>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</si>
  <si>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</si>
  <si>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</si>
  <si>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</si>
  <si>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</si>
  <si>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</si>
  <si>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</si>
  <si>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</si>
  <si>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</si>
  <si>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</si>
  <si>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</si>
  <si>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</si>
  <si>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</si>
  <si>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</si>
  <si>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</si>
  <si>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</si>
  <si>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</si>
  <si>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</si>
  <si>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</si>
  <si>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</si>
  <si>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</si>
  <si>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</si>
  <si>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</si>
  <si>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</si>
  <si>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</si>
  <si>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</si>
  <si>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</si>
  <si>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</si>
  <si>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</si>
  <si>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</si>
  <si>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</si>
  <si>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</si>
  <si>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</si>
  <si>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</si>
  <si>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</si>
  <si>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</si>
  <si>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</si>
  <si>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</si>
  <si>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</si>
  <si>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</si>
  <si>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</si>
  <si>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</si>
  <si>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</si>
  <si>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</si>
  <si>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</si>
  <si>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</si>
  <si>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</si>
  <si>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</si>
  <si>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</si>
  <si>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</si>
  <si>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</si>
  <si>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</si>
  <si>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</si>
  <si>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</si>
  <si>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</si>
  <si>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</si>
  <si>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</si>
  <si>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</si>
  <si>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</si>
  <si>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</si>
  <si>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</si>
  <si>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</si>
  <si>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</si>
  <si>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</si>
  <si>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</si>
  <si>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</si>
  <si>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</si>
  <si>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</si>
  <si>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</si>
  <si>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</si>
  <si>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</si>
  <si>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</si>
  <si>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</si>
  <si>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</si>
  <si>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</si>
  <si>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</si>
  <si>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</si>
  <si>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</si>
  <si>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</si>
  <si>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</si>
  <si>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</si>
  <si>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</si>
  <si>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</si>
  <si>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</si>
  <si>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</si>
  <si>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</si>
  <si>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</si>
  <si>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</si>
  <si>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</si>
  <si>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</si>
  <si>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</si>
  <si>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</si>
  <si>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</si>
  <si>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</si>
  <si>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</si>
  <si>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</si>
  <si>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</si>
  <si>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</si>
  <si>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</si>
  <si>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</si>
  <si>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</si>
  <si>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</si>
  <si>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</si>
  <si>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</si>
  <si>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</si>
  <si>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</si>
  <si>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</si>
  <si>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</si>
  <si>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</si>
  <si>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</si>
  <si>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</si>
  <si>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</si>
  <si>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</si>
  <si>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</si>
  <si>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</si>
  <si>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</si>
  <si>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</si>
  <si>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</si>
  <si>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</si>
  <si>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</si>
  <si>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</si>
  <si>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</si>
  <si>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</si>
  <si>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</si>
  <si>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</si>
  <si>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</si>
  <si>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</si>
  <si>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</si>
  <si>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</si>
  <si>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</si>
  <si>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</si>
  <si>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</si>
  <si>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</si>
  <si>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</si>
  <si>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</si>
  <si>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</si>
  <si>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</si>
  <si>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</si>
  <si>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</si>
  <si>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</si>
  <si>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</si>
  <si>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</si>
  <si>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</si>
  <si>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</si>
  <si>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</si>
  <si>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</si>
  <si>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</si>
  <si>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</si>
  <si>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</si>
  <si>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</si>
  <si>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</si>
  <si>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</si>
  <si>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</si>
  <si>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</si>
  <si>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</si>
  <si>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</si>
  <si>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</si>
  <si>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</si>
  <si>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</si>
  <si>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</si>
  <si>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</si>
  <si>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</si>
  <si>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</si>
  <si>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</si>
  <si>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</si>
  <si>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</si>
  <si>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</si>
  <si>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</si>
  <si>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</si>
  <si>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</si>
  <si>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</si>
  <si>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</si>
  <si>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</si>
  <si>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</si>
  <si>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</si>
  <si>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</si>
  <si>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</si>
  <si>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</si>
  <si>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</si>
  <si>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</si>
  <si>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</si>
  <si>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</si>
  <si>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</si>
  <si>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</si>
  <si>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</si>
  <si>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</si>
  <si>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</si>
  <si>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</si>
  <si>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</si>
  <si>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</si>
  <si>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</si>
  <si>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</si>
  <si>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</si>
  <si>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</si>
  <si>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</si>
  <si>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</si>
  <si>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</si>
  <si>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</si>
  <si>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</si>
  <si>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</si>
  <si>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</si>
  <si>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</si>
  <si>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</si>
  <si>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</si>
  <si>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</si>
  <si>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</si>
  <si>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</si>
  <si>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</si>
  <si>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</si>
  <si>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</si>
  <si>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</si>
  <si>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</si>
  <si>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</si>
  <si>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</si>
  <si>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</si>
  <si>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</si>
  <si>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</si>
  <si>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</si>
  <si>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</si>
  <si>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</si>
  <si>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</si>
  <si>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</si>
  <si>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</si>
  <si>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</si>
  <si>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</si>
  <si>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</si>
  <si>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</si>
  <si>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</si>
  <si>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</si>
  <si>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</si>
  <si>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</si>
  <si>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</si>
  <si>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</si>
  <si>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</si>
  <si>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</si>
  <si>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</si>
  <si>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</si>
  <si>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</si>
  <si>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</si>
  <si>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</si>
  <si>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</si>
  <si>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</si>
  <si>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</si>
  <si>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</si>
  <si>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</si>
  <si>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</si>
  <si>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</si>
  <si>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</si>
  <si>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</si>
  <si>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</si>
  <si>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</si>
  <si>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</si>
  <si>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</si>
  <si>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</si>
  <si>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</si>
  <si>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</si>
  <si>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</si>
  <si>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</si>
  <si>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</si>
  <si>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</si>
  <si>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</si>
  <si>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</si>
  <si>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</si>
  <si>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</si>
  <si>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</si>
  <si>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</si>
  <si>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</si>
  <si>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</si>
  <si>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</si>
  <si>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</si>
  <si>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</si>
  <si>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</si>
  <si>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</si>
  <si>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</si>
  <si>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</si>
  <si>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</si>
  <si>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</si>
  <si>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</si>
  <si>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</si>
  <si>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</si>
  <si>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</si>
  <si>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</si>
  <si>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</si>
  <si>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</si>
  <si>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</si>
  <si>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</si>
  <si>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</si>
  <si>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</si>
  <si>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</si>
  <si>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</si>
  <si>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</si>
  <si>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</si>
  <si>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</si>
  <si>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</si>
  <si>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</si>
  <si>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</si>
  <si>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</si>
  <si>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</si>
  <si>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</si>
  <si>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</si>
  <si>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</si>
  <si>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</si>
  <si>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</si>
  <si>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</si>
  <si>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</si>
  <si>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</si>
  <si>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</si>
  <si>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</si>
  <si>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</si>
  <si>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</si>
  <si>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</si>
  <si>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</si>
  <si>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</si>
  <si>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</si>
  <si>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</si>
  <si>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</si>
  <si>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</si>
  <si>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</si>
  <si>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</si>
  <si>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</si>
  <si>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</si>
  <si>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</si>
  <si>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</si>
  <si>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</si>
  <si>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</si>
  <si>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</si>
  <si>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</si>
  <si>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</si>
  <si>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</si>
  <si>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</si>
  <si>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</si>
  <si>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</si>
  <si>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</si>
  <si>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</si>
  <si>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</si>
  <si>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</si>
  <si>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</si>
  <si>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</si>
  <si>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</si>
  <si>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</si>
  <si>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</si>
  <si>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</si>
  <si>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</si>
  <si>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</si>
  <si>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</si>
  <si>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</si>
  <si>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</si>
  <si>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</si>
  <si>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</si>
  <si>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</si>
  <si>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</si>
  <si>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</si>
  <si>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</si>
  <si>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</si>
  <si>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</si>
  <si>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</si>
  <si>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</si>
  <si>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</si>
  <si>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</si>
  <si>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</si>
  <si>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</si>
  <si>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</si>
  <si>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</si>
  <si>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</si>
  <si>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</si>
  <si>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</si>
  <si>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</si>
  <si>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</si>
  <si>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</si>
  <si>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</si>
  <si>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</si>
  <si>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</si>
  <si>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</si>
  <si>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</si>
  <si>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</si>
  <si>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</si>
  <si>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</si>
  <si>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</si>
  <si>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</si>
  <si>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</si>
  <si>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</si>
  <si>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</si>
  <si>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</si>
  <si>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</si>
  <si>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</si>
  <si>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</si>
  <si>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</si>
  <si>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</si>
  <si>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</si>
  <si>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</si>
  <si>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</si>
  <si>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</si>
  <si>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</si>
  <si>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</si>
  <si>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</si>
  <si>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</si>
  <si>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</si>
  <si>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</si>
  <si>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</si>
  <si>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</si>
  <si>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</si>
  <si>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</si>
  <si>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</si>
  <si>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</si>
  <si>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</si>
  <si>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</si>
  <si>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</si>
  <si>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</si>
  <si>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</si>
  <si>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</si>
  <si>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</si>
  <si>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</si>
  <si>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</si>
  <si>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</si>
  <si>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</si>
  <si>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</si>
  <si>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</si>
  <si>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</si>
  <si>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</si>
  <si>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</si>
  <si>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</si>
  <si>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</si>
  <si>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</si>
  <si>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</si>
  <si>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</si>
  <si>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</si>
  <si>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</si>
  <si>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</si>
  <si>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</si>
  <si>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</si>
  <si>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</si>
  <si>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</si>
  <si>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</si>
  <si>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</si>
  <si>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</si>
  <si>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</si>
  <si>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</si>
  <si>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</si>
  <si>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</si>
  <si>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</si>
  <si>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</si>
  <si>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</si>
  <si>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</si>
  <si>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</si>
  <si>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</si>
  <si>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</si>
  <si>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</si>
  <si>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</si>
  <si>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</si>
  <si>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</si>
  <si>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</si>
  <si>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</si>
  <si>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</si>
  <si>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</si>
  <si>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</si>
  <si>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</si>
  <si>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</si>
  <si>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</si>
  <si>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</si>
  <si>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</si>
  <si>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</si>
  <si>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</si>
  <si>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</si>
  <si>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</si>
  <si>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</si>
  <si>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</si>
  <si>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</si>
  <si>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</si>
  <si>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</si>
  <si>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</si>
  <si>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</si>
  <si>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</si>
  <si>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</si>
  <si>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</si>
  <si>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</si>
  <si>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</si>
  <si>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</si>
  <si>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</si>
  <si>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</si>
  <si>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</si>
  <si>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</si>
  <si>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</si>
  <si>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</si>
  <si>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</si>
  <si>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</si>
  <si>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</si>
  <si>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</si>
  <si>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</si>
  <si>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</si>
  <si>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</si>
  <si>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</si>
  <si>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</si>
  <si>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</si>
  <si>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</si>
  <si>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</si>
  <si>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</si>
  <si>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</si>
  <si>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</si>
  <si>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</si>
  <si>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</si>
  <si>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</si>
  <si>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</si>
  <si>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</si>
  <si>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</si>
  <si>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</si>
  <si>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</si>
  <si>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</si>
  <si>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</si>
  <si>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</si>
  <si>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</si>
  <si>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</si>
  <si>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</si>
  <si>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</si>
  <si>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</si>
  <si>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</si>
  <si>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</si>
  <si>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</si>
  <si>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</si>
  <si>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</si>
  <si>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</si>
  <si>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</si>
  <si>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</si>
  <si>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</si>
  <si>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</si>
  <si>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</si>
  <si>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</si>
  <si>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</si>
  <si>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</si>
  <si>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</si>
  <si>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</si>
  <si>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</si>
  <si>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</si>
  <si>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</si>
  <si>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</si>
  <si>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</si>
  <si>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</si>
  <si>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</si>
  <si>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</si>
  <si>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</si>
  <si>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</si>
  <si>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</si>
  <si>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</si>
  <si>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</si>
  <si>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</si>
  <si>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</si>
  <si>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</si>
  <si>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</si>
  <si>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</si>
  <si>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</si>
  <si>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</si>
  <si>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</si>
  <si>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</si>
  <si>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</si>
  <si>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</si>
  <si>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</si>
  <si>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</si>
  <si>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</si>
  <si>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</si>
  <si>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</si>
  <si>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</si>
  <si>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</si>
  <si>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</si>
  <si>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</si>
  <si>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</si>
  <si>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</si>
  <si>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</si>
  <si>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</si>
  <si>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</si>
  <si>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</si>
  <si>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</si>
  <si>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</si>
  <si>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</si>
  <si>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</si>
  <si>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</si>
  <si>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</si>
  <si>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</si>
  <si>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</si>
  <si>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</si>
  <si>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</si>
  <si>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</si>
  <si>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</si>
  <si>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</si>
  <si>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</si>
  <si>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</si>
  <si>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</si>
  <si>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</si>
  <si>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</si>
  <si>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</si>
  <si>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</si>
  <si>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</si>
  <si>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</si>
  <si>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</si>
  <si>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</si>
  <si>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</si>
  <si>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</si>
  <si>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</si>
  <si>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</si>
  <si>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</si>
  <si>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</si>
  <si>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</si>
  <si>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</si>
  <si>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</si>
  <si>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</si>
  <si>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</si>
  <si>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</si>
  <si>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</si>
  <si>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</si>
  <si>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</si>
  <si>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</si>
  <si>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</si>
  <si>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</si>
  <si>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</si>
  <si>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</si>
  <si>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</si>
  <si>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</si>
  <si>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</si>
  <si>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</si>
  <si>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</si>
  <si>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</si>
  <si>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</si>
  <si>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</si>
  <si>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</si>
  <si>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</si>
  <si>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</si>
  <si>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</si>
  <si>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</si>
  <si>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</si>
  <si>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</si>
  <si>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</si>
  <si>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</si>
  <si>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</si>
  <si>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</si>
  <si>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</si>
  <si>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</si>
  <si>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</si>
  <si>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</si>
  <si>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</si>
  <si>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</si>
  <si>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</si>
  <si>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</si>
  <si>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</si>
  <si>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</si>
  <si>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</si>
  <si>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</si>
  <si>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</si>
  <si>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</si>
  <si>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</si>
  <si>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</si>
  <si>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</si>
  <si>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</si>
  <si>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</si>
  <si>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</si>
  <si>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</si>
  <si>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</si>
  <si>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</si>
  <si>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</si>
  <si>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</si>
  <si>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</si>
  <si>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</si>
  <si>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</si>
  <si>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</si>
  <si>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</si>
  <si>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</si>
  <si>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</si>
  <si>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</si>
  <si>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</si>
  <si>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</si>
  <si>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</si>
  <si>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</si>
  <si>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</si>
  <si>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</si>
  <si>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</si>
  <si>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</si>
  <si>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</si>
  <si>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</si>
  <si>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</si>
  <si>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</si>
  <si>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</si>
  <si>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</si>
  <si>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</si>
  <si>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</si>
  <si>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</si>
  <si>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</si>
  <si>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</si>
  <si>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</si>
  <si>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</si>
  <si>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</si>
  <si>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</si>
  <si>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</si>
  <si>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</si>
  <si>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</si>
  <si>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</si>
  <si>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</si>
  <si>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</si>
  <si>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</si>
  <si>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</si>
  <si>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</si>
  <si>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</si>
  <si>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</si>
  <si>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</si>
  <si>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</si>
  <si>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</si>
  <si>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</si>
  <si>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</si>
  <si>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</si>
  <si>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</si>
  <si>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</si>
  <si>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</si>
  <si>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</si>
  <si>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</si>
  <si>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</si>
  <si>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</si>
  <si>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</si>
  <si>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</si>
  <si>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</si>
  <si>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</si>
  <si>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</si>
  <si>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</si>
  <si>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</si>
  <si>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</si>
  <si>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</si>
  <si>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</si>
  <si>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</si>
  <si>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</si>
  <si>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</si>
  <si>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</si>
  <si>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</si>
  <si>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</si>
  <si>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</si>
  <si>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</si>
  <si>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</si>
  <si>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</si>
  <si>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</si>
  <si>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</si>
  <si>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</si>
  <si>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</si>
  <si>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</si>
  <si>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</si>
  <si>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</si>
  <si>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</si>
  <si>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</si>
  <si>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</si>
  <si>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</si>
  <si>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</si>
  <si>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</si>
  <si>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</si>
  <si>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</si>
  <si>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</si>
  <si>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</si>
  <si>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</si>
  <si>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</si>
  <si>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</si>
  <si>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</si>
  <si>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</si>
  <si>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</si>
  <si>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</si>
  <si>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</si>
  <si>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</si>
  <si>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</si>
  <si>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</si>
  <si>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</si>
  <si>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</si>
  <si>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</si>
  <si>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</si>
  <si>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</si>
  <si>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</si>
  <si>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</si>
  <si>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</si>
  <si>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</si>
  <si>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</si>
  <si>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</si>
  <si>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</si>
  <si>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</si>
  <si>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</si>
  <si>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</si>
  <si>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</si>
  <si>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</si>
  <si>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</si>
  <si>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</si>
  <si>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</si>
  <si>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</si>
  <si>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</si>
  <si>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</si>
  <si>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</si>
  <si>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</si>
  <si>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</si>
  <si>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</si>
  <si>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</si>
  <si>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</si>
  <si>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</si>
  <si>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</si>
  <si>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</si>
  <si>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</si>
  <si>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</si>
  <si>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</si>
  <si>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</si>
  <si>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</si>
  <si>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</si>
  <si>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</si>
  <si>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</si>
  <si>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</si>
  <si>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</si>
  <si>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</si>
  <si>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</si>
  <si>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</si>
  <si>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</si>
  <si>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</si>
  <si>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</si>
  <si>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</si>
  <si>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</si>
  <si>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</si>
  <si>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</si>
  <si>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</si>
  <si>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</si>
  <si>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</si>
  <si>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</si>
  <si>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</si>
  <si>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</si>
  <si>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</si>
  <si>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</si>
  <si>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</si>
  <si>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</si>
  <si>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</si>
  <si>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</si>
  <si>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</si>
  <si>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</si>
  <si>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</si>
  <si>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</si>
  <si>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</si>
  <si>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</si>
  <si>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</si>
  <si>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</si>
  <si>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</si>
  <si>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</si>
  <si>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</si>
  <si>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</si>
  <si>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</si>
  <si>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</si>
  <si>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</si>
  <si>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</si>
  <si>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</si>
  <si>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</si>
  <si>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</si>
  <si>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</si>
  <si>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</si>
  <si>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</si>
  <si>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</si>
  <si>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</si>
  <si>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</si>
  <si>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</si>
  <si>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</si>
  <si>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</si>
  <si>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</si>
  <si>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</si>
  <si>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</si>
  <si>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</si>
  <si>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</si>
  <si>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</si>
  <si>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</si>
  <si>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</si>
  <si>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</si>
  <si>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</si>
  <si>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</si>
  <si>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</si>
  <si>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</si>
  <si>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</si>
  <si>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</si>
  <si>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</si>
  <si>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</si>
  <si>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</si>
  <si>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</si>
  <si>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</si>
  <si>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</si>
  <si>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</si>
  <si>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</si>
  <si>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</si>
  <si>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</si>
  <si>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</si>
  <si>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</si>
  <si>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</si>
  <si>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</si>
  <si>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</si>
  <si>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</si>
  <si>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</si>
  <si>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</si>
  <si>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</si>
  <si>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</si>
  <si>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</si>
  <si>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</si>
  <si>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</si>
  <si>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</si>
  <si>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</si>
  <si>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</si>
  <si>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</si>
  <si>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</si>
  <si>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</si>
  <si>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</si>
  <si>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</si>
  <si>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</si>
  <si>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</si>
  <si>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</si>
  <si>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</si>
  <si>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</si>
  <si>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</si>
  <si>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</si>
  <si>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</si>
  <si>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</si>
  <si>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</si>
  <si>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</si>
  <si>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</si>
  <si>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</si>
  <si>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</si>
  <si>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</si>
  <si>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</si>
  <si>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</si>
  <si>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</si>
  <si>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</si>
  <si>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</si>
  <si>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</si>
  <si>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</si>
  <si>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</si>
  <si>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</si>
  <si>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</si>
  <si>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</si>
  <si>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</si>
  <si>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</si>
  <si>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</si>
  <si>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</si>
  <si>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</si>
  <si>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</si>
  <si>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</si>
  <si>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</si>
  <si>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</si>
  <si>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</si>
  <si>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</si>
  <si>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</si>
  <si>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</si>
  <si>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</si>
  <si>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</si>
  <si>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</si>
  <si>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</si>
  <si>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</si>
  <si>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</si>
  <si>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</si>
  <si>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</si>
  <si>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</si>
  <si>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</si>
  <si>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</si>
  <si>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</si>
  <si>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</si>
  <si>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</si>
  <si>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</si>
  <si>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</si>
  <si>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</si>
  <si>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</si>
  <si>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</si>
  <si>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</si>
  <si>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</si>
  <si>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</si>
  <si>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</si>
  <si>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</si>
  <si>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</si>
  <si>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</si>
  <si>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</si>
  <si>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</si>
  <si>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</si>
  <si>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</si>
  <si>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</si>
  <si>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</si>
  <si>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</si>
  <si>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</si>
  <si>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</si>
  <si>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</si>
  <si>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</si>
  <si>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</si>
  <si>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</si>
  <si>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</si>
  <si>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</si>
  <si>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</si>
  <si>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</si>
  <si>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</si>
  <si>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</si>
  <si>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</si>
  <si>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</si>
  <si>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</si>
  <si>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</si>
  <si>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</si>
  <si>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</si>
  <si>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</si>
  <si>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</si>
  <si>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</si>
  <si>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</si>
  <si>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</si>
  <si>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</si>
  <si>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</si>
  <si>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</si>
  <si>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</si>
  <si>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</si>
  <si>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</si>
  <si>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</si>
  <si>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</si>
  <si>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</si>
  <si>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</si>
  <si>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</si>
  <si>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</si>
  <si>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</si>
  <si>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</si>
  <si>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</si>
  <si>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</si>
  <si>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</si>
  <si>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</si>
  <si>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</si>
  <si>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</si>
  <si>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</si>
  <si>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</si>
  <si>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</si>
  <si>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</si>
  <si>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</si>
  <si>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</si>
  <si>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</si>
  <si>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</si>
  <si>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</si>
  <si>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</si>
  <si>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</si>
  <si>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</si>
  <si>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</si>
  <si>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</si>
  <si>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</si>
  <si>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</si>
  <si>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</si>
  <si>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</si>
  <si>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</si>
  <si>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</si>
  <si>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</si>
  <si>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</si>
  <si>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</si>
  <si>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</si>
  <si>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</si>
  <si>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</si>
  <si>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</si>
  <si>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</si>
  <si>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</si>
  <si>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</si>
  <si>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</si>
  <si>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</si>
  <si>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</si>
  <si>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</si>
  <si>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</si>
  <si>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</si>
  <si>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</si>
  <si>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</si>
  <si>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</si>
  <si>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</si>
  <si>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</si>
  <si>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</si>
  <si>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</si>
  <si>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</si>
  <si>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</si>
  <si>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</si>
  <si>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</si>
  <si>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</si>
  <si>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</si>
  <si>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</si>
  <si>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</si>
  <si>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</si>
  <si>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</si>
  <si>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</si>
  <si>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</si>
  <si>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</si>
  <si>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</si>
  <si>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</si>
  <si>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</si>
  <si>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</si>
  <si>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</si>
  <si>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</si>
  <si>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</si>
  <si>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</si>
  <si>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</si>
  <si>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</si>
  <si>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</si>
  <si>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</si>
  <si>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</si>
  <si>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</si>
  <si>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</si>
  <si>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</si>
  <si>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</si>
  <si>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</si>
  <si>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</si>
  <si>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</si>
  <si>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</si>
  <si>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</si>
  <si>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</si>
  <si>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</si>
  <si>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</si>
  <si>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</si>
  <si>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</si>
  <si>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</si>
  <si>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</si>
  <si>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</si>
  <si>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</si>
  <si>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</si>
  <si>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</si>
  <si>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</si>
  <si>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</si>
  <si>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</si>
  <si>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</si>
  <si>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</si>
  <si>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</si>
  <si>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</si>
  <si>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</si>
  <si>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</si>
  <si>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</si>
  <si>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</si>
  <si>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</si>
  <si>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</si>
  <si>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</si>
  <si>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</si>
  <si>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</si>
  <si>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</si>
  <si>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</si>
  <si>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</si>
  <si>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</si>
  <si>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</si>
  <si>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</si>
  <si>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</si>
  <si>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</si>
  <si>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</si>
  <si>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</si>
  <si>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</si>
  <si>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</si>
  <si>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</si>
  <si>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</si>
  <si>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</si>
  <si>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</si>
  <si>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</si>
  <si>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</si>
  <si>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</si>
  <si>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</si>
  <si>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</si>
  <si>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</si>
  <si>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</si>
  <si>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</si>
  <si>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</si>
  <si>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</si>
  <si>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</si>
  <si>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</si>
  <si>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</si>
  <si>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</si>
  <si>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</si>
  <si>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</si>
  <si>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</si>
  <si>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</si>
  <si>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</si>
  <si>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</si>
  <si>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</si>
  <si>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</si>
  <si>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</si>
  <si>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</si>
  <si>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</si>
  <si>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</si>
  <si>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</si>
  <si>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</si>
  <si>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</si>
  <si>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</si>
  <si>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</si>
  <si>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</si>
  <si>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</si>
  <si>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</si>
  <si>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</si>
  <si>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</si>
  <si>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</si>
  <si>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</si>
  <si>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</si>
  <si>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</si>
  <si>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</si>
  <si>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</si>
  <si>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</si>
  <si>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</si>
  <si>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</si>
  <si>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</si>
  <si>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</si>
  <si>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</si>
  <si>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</si>
  <si>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</si>
  <si>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</si>
  <si>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</si>
  <si>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</si>
  <si>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</si>
  <si>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</si>
  <si>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</si>
  <si>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</si>
  <si>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</si>
  <si>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</si>
  <si>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</si>
  <si>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</si>
  <si>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</si>
  <si>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</si>
  <si>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</si>
  <si>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</si>
  <si>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</si>
  <si>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</si>
  <si>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</si>
  <si>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</si>
  <si>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</si>
  <si>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</si>
  <si>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</si>
  <si>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</si>
  <si>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</si>
  <si>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</si>
  <si>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</si>
  <si>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</si>
  <si>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</si>
  <si>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</si>
  <si>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</si>
  <si>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</si>
  <si>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</si>
  <si>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</si>
  <si>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</si>
  <si>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</si>
  <si>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</si>
  <si>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</si>
  <si>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</si>
  <si>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</si>
  <si>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</si>
  <si>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</si>
  <si>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</si>
  <si>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</si>
  <si>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</si>
  <si>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</si>
  <si>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</si>
  <si>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</si>
  <si>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</si>
  <si>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</si>
  <si>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</si>
  <si>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</si>
  <si>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</si>
  <si>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</si>
  <si>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</si>
  <si>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</si>
  <si>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</si>
  <si>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</si>
  <si>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</si>
  <si>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</si>
  <si>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</si>
  <si>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</si>
  <si>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</si>
  <si>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</si>
  <si>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</si>
  <si>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</si>
  <si>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</si>
  <si>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</si>
  <si>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</si>
  <si>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</si>
  <si>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</si>
  <si>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</si>
  <si>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</si>
  <si>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</si>
  <si>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</si>
  <si>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</si>
  <si>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</si>
  <si>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</si>
  <si>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</si>
  <si>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</si>
  <si>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</si>
  <si>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</si>
  <si>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</si>
  <si>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</si>
  <si>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</si>
  <si>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</si>
  <si>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</si>
  <si>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</si>
  <si>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</si>
  <si>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</si>
  <si>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</si>
  <si>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</si>
  <si>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</si>
  <si>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</si>
  <si>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</si>
  <si>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</si>
  <si>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</si>
  <si>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</si>
  <si>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</si>
  <si>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</si>
  <si>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</si>
  <si>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</si>
  <si>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</si>
  <si>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</si>
  <si>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</si>
  <si>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</si>
  <si>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</si>
  <si>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</si>
  <si>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</si>
  <si>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</si>
  <si>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</si>
  <si>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</si>
  <si>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</si>
  <si>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</si>
  <si>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</si>
  <si>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</si>
  <si>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</si>
  <si>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</si>
  <si>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</si>
  <si>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</si>
  <si>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</si>
  <si>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</si>
  <si>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</si>
  <si>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</si>
  <si>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</si>
  <si>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</si>
  <si>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</si>
  <si>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</si>
  <si>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</si>
  <si>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</si>
  <si>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</si>
  <si>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</si>
  <si>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</si>
  <si>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</si>
  <si>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</si>
  <si>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</si>
  <si>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</si>
  <si>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</si>
  <si>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</si>
  <si>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</si>
  <si>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</si>
  <si>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</si>
  <si>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</si>
  <si>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</si>
  <si>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</si>
  <si>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</si>
  <si>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</si>
  <si>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</si>
  <si>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</si>
  <si>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</si>
  <si>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</si>
  <si>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</si>
  <si>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</si>
  <si>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</si>
  <si>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</si>
  <si>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</si>
  <si>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</si>
  <si>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</si>
  <si>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</si>
  <si>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</si>
  <si>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</si>
  <si>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</si>
  <si>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</si>
  <si>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</si>
  <si>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</si>
  <si>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</si>
  <si>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</si>
  <si>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</si>
  <si>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</si>
  <si>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</si>
  <si>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</si>
  <si>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</si>
  <si>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</si>
  <si>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</si>
  <si>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</si>
  <si>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</si>
  <si>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</si>
  <si>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</si>
  <si>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</si>
  <si>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</si>
  <si>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</si>
  <si>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</si>
  <si>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</si>
  <si>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</si>
  <si>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</si>
  <si>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</si>
  <si>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</si>
  <si>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</si>
  <si>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</si>
  <si>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</si>
  <si>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</si>
  <si>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</si>
  <si>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</si>
  <si>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</si>
  <si>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</si>
  <si>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</si>
  <si>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</si>
  <si>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</si>
  <si>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</si>
  <si>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</si>
  <si>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</si>
  <si>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</si>
  <si>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</si>
  <si>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</si>
  <si>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</si>
  <si>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</si>
  <si>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</si>
  <si>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</si>
  <si>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</si>
  <si>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</si>
  <si>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</si>
  <si>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</si>
  <si>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</si>
  <si>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</si>
  <si>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</si>
  <si>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</si>
  <si>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</si>
  <si>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</si>
  <si>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</si>
  <si>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</si>
  <si>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</si>
  <si>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</si>
  <si>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</si>
  <si>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</si>
  <si>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</si>
  <si>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</si>
  <si>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</si>
  <si>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</si>
  <si>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</si>
  <si>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</si>
  <si>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</si>
  <si>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</si>
  <si>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</si>
  <si>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</si>
  <si>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</si>
  <si>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</si>
  <si>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</si>
  <si>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</si>
  <si>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</si>
  <si>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</si>
  <si>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</si>
  <si>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</si>
  <si>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</si>
  <si>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</si>
  <si>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</si>
  <si>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</si>
  <si>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</si>
  <si>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</si>
  <si>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</si>
  <si>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</si>
  <si>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</si>
  <si>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</si>
  <si>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</si>
  <si>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</si>
  <si>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</si>
  <si>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</si>
  <si>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</si>
  <si>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</si>
  <si>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</si>
  <si>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</si>
  <si>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</si>
  <si>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</si>
  <si>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</si>
  <si>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</si>
  <si>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</si>
  <si>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</si>
  <si>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</si>
  <si>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</si>
  <si>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</si>
  <si>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</si>
  <si>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</si>
  <si>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</si>
  <si>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</si>
  <si>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</si>
  <si>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</si>
  <si>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</si>
  <si>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</si>
  <si>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</si>
  <si>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</si>
  <si>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</si>
  <si>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</si>
  <si>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</si>
  <si>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</si>
  <si>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</si>
  <si>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</si>
  <si>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</si>
  <si>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</si>
  <si>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</si>
  <si>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</si>
  <si>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</si>
  <si>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</si>
  <si>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</si>
  <si>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</si>
  <si>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</si>
  <si>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</si>
  <si>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</si>
  <si>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</si>
  <si>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</si>
  <si>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</si>
  <si>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</si>
  <si>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</si>
  <si>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</si>
  <si>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</si>
  <si>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</si>
  <si>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</si>
  <si>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</si>
  <si>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</si>
  <si>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</si>
  <si>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</si>
  <si>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</si>
  <si>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</si>
  <si>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</si>
  <si>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</si>
  <si>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</si>
  <si>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</si>
  <si>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</si>
  <si>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</si>
  <si>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</si>
  <si>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</si>
  <si>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</si>
  <si>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</si>
  <si>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</si>
  <si>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</si>
  <si>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</si>
  <si>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</si>
  <si>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</si>
  <si>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</si>
  <si>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</si>
  <si>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</si>
  <si>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</si>
  <si>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</si>
  <si>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</si>
  <si>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</si>
  <si>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</si>
  <si>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</si>
  <si>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</si>
  <si>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</si>
  <si>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</si>
  <si>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</si>
  <si>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</si>
  <si>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</si>
  <si>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</si>
  <si>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</si>
  <si>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</si>
  <si>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</si>
  <si>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</si>
  <si>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</si>
  <si>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</si>
  <si>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</si>
  <si>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</si>
  <si>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</si>
  <si>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</si>
  <si>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</si>
  <si>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</si>
  <si>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</si>
  <si>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</si>
  <si>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</si>
  <si>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</si>
  <si>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</si>
  <si>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</si>
  <si>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</si>
  <si>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</si>
  <si>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</si>
  <si>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</si>
  <si>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</si>
  <si>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</si>
  <si>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</si>
  <si>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</si>
  <si>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</si>
  <si>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</si>
  <si>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</si>
  <si>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</si>
  <si>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</si>
  <si>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</si>
  <si>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</si>
  <si>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</si>
  <si>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</si>
  <si>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</si>
  <si>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</si>
  <si>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</si>
  <si>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</si>
  <si>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</si>
  <si>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</si>
  <si>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</si>
  <si>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</si>
  <si>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</si>
  <si>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</si>
  <si>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</si>
  <si>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</si>
  <si>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</si>
  <si>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</si>
  <si>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</si>
  <si>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</si>
  <si>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</si>
  <si>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</si>
  <si>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</si>
  <si>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</si>
  <si>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</si>
  <si>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</si>
  <si>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</si>
  <si>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</si>
  <si>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</si>
  <si>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</si>
  <si>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</si>
  <si>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</si>
  <si>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</si>
  <si>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</si>
  <si>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</si>
  <si>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</si>
  <si>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</si>
  <si>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</si>
  <si>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</si>
  <si>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</si>
  <si>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</si>
  <si>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</si>
  <si>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</si>
  <si>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</si>
  <si>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</si>
  <si>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</si>
  <si>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</si>
  <si>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</si>
  <si>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</si>
  <si>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</si>
  <si>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</si>
  <si>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</si>
  <si>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</si>
  <si>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</si>
  <si>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</si>
  <si>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</si>
  <si>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</si>
  <si>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</si>
  <si>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</si>
  <si>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</si>
  <si>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</si>
  <si>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</si>
  <si>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</si>
  <si>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</si>
  <si>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</si>
  <si>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</si>
  <si>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</si>
  <si>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</si>
  <si>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</si>
  <si>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</si>
  <si>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</si>
  <si>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</si>
  <si>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</si>
  <si>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</si>
  <si>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</si>
  <si>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</si>
  <si>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</si>
  <si>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</si>
  <si>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</si>
  <si>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</si>
  <si>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</si>
  <si>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</si>
  <si>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</si>
  <si>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</si>
  <si>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</si>
  <si>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</si>
  <si>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</si>
  <si>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</si>
  <si>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</si>
  <si>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</si>
  <si>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</si>
  <si>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</si>
  <si>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</si>
  <si>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</si>
  <si>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</si>
  <si>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</si>
  <si>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</si>
  <si>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</si>
  <si>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</si>
  <si>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</si>
  <si>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</si>
  <si>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</si>
  <si>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</si>
  <si>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</si>
  <si>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</si>
  <si>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</si>
  <si>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</si>
  <si>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</si>
  <si>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</si>
  <si>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</si>
  <si>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</si>
  <si>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</si>
  <si>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</si>
  <si>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</si>
  <si>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</si>
  <si>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</si>
  <si>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</si>
  <si>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</si>
  <si>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</si>
  <si>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</si>
  <si>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</si>
  <si>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</si>
  <si>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</si>
  <si>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</si>
  <si>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</si>
  <si>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</si>
  <si>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</si>
  <si>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</si>
  <si>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</si>
  <si>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</si>
  <si>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</si>
  <si>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</si>
  <si>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</si>
  <si>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</si>
  <si>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</si>
  <si>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</si>
  <si>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</si>
  <si>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</si>
  <si>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</si>
  <si>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</si>
  <si>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</si>
  <si>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</si>
  <si>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</si>
  <si>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</si>
  <si>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</si>
  <si>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</si>
  <si>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</si>
  <si>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</si>
  <si>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</si>
  <si>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</si>
  <si>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</si>
  <si>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</si>
  <si>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</si>
  <si>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</si>
  <si>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</si>
  <si>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</si>
  <si>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</si>
  <si>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</si>
  <si>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</si>
  <si>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</si>
  <si>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</si>
  <si>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</si>
  <si>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</si>
  <si>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</si>
  <si>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</si>
  <si>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</si>
  <si>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</si>
  <si>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</si>
  <si>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</si>
  <si>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</si>
  <si>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</si>
  <si>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</si>
  <si>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</si>
  <si>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</si>
  <si>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</si>
  <si>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</si>
  <si>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</si>
  <si>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</si>
  <si>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</si>
  <si>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</si>
  <si>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</si>
  <si>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</si>
  <si>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</si>
  <si>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</si>
  <si>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</si>
  <si>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</si>
  <si>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</si>
  <si>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</si>
  <si>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</si>
  <si>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</si>
  <si>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</si>
  <si>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</si>
  <si>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</si>
  <si>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</si>
  <si>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</si>
  <si>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</si>
  <si>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</si>
  <si>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</si>
  <si>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</si>
  <si>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</si>
  <si>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</si>
  <si>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</si>
  <si>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</si>
  <si>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</si>
  <si>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</si>
  <si>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</si>
  <si>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</si>
  <si>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</si>
  <si>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</si>
  <si>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</si>
  <si>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</si>
  <si>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</si>
  <si>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</si>
  <si>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</si>
  <si>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</si>
  <si>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</si>
  <si>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</si>
  <si>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</si>
  <si>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</si>
  <si>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</si>
  <si>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</si>
  <si>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</si>
  <si>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</si>
  <si>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</si>
  <si>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</si>
  <si>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</si>
  <si>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</si>
  <si>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</si>
  <si>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</si>
  <si>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</si>
  <si>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</si>
  <si>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</si>
  <si>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</si>
  <si>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</si>
  <si>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</si>
  <si>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</si>
  <si>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</si>
  <si>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</si>
  <si>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</si>
  <si>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</si>
  <si>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</si>
  <si>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</si>
  <si>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</si>
  <si>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</si>
  <si>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</si>
  <si>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</si>
  <si>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</si>
  <si>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</si>
  <si>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</si>
  <si>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</si>
  <si>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</si>
  <si>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</si>
  <si>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</si>
  <si>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</si>
  <si>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</si>
  <si>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</si>
  <si>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</si>
  <si>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</si>
  <si>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</si>
  <si>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</si>
  <si>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</si>
  <si>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</si>
  <si>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</si>
  <si>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</si>
  <si>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</si>
  <si>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</si>
  <si>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</si>
  <si>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</si>
  <si>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</si>
  <si>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</si>
  <si>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</si>
  <si>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</si>
  <si>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</si>
  <si>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</si>
  <si>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</si>
  <si>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</si>
  <si>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</si>
  <si>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</si>
  <si>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</si>
  <si>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</si>
  <si>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</si>
  <si>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</si>
  <si>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</si>
  <si>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</si>
  <si>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</si>
  <si>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</si>
  <si>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</si>
  <si>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</si>
  <si>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</si>
  <si>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</si>
  <si>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</si>
  <si>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</si>
  <si>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</si>
  <si>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</si>
  <si>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</si>
  <si>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</si>
  <si>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</si>
  <si>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</si>
  <si>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</si>
  <si>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</si>
  <si>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</si>
  <si>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</si>
  <si>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</si>
  <si>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</si>
  <si>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</si>
  <si>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</si>
  <si>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</si>
  <si>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</si>
  <si>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</si>
  <si>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</si>
  <si>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</si>
  <si>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</si>
  <si>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</si>
  <si>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</si>
  <si>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</si>
  <si>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</si>
  <si>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</si>
  <si>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</si>
  <si>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</si>
  <si>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</si>
  <si>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</si>
  <si>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</si>
  <si>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</si>
  <si>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</si>
  <si>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</si>
  <si>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</si>
  <si>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</si>
  <si>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</si>
  <si>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</si>
  <si>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</si>
  <si>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</si>
  <si>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</si>
  <si>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</si>
  <si>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</si>
  <si>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</si>
  <si>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</si>
  <si>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</si>
  <si>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</si>
  <si>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</si>
  <si>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</si>
  <si>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</si>
  <si>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</si>
  <si>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</si>
  <si>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</si>
  <si>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</si>
  <si>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</si>
  <si>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</si>
  <si>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</si>
  <si>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</si>
  <si>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</si>
  <si>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</si>
  <si>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</si>
  <si>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</si>
  <si>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</si>
  <si>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</si>
  <si>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</si>
  <si>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</si>
  <si>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</si>
  <si>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</si>
  <si>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</si>
  <si>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</si>
  <si>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</si>
  <si>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</si>
  <si>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</si>
  <si>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</si>
  <si>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</si>
  <si>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</si>
  <si>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</si>
  <si>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</si>
  <si>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</si>
  <si>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</si>
  <si>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</si>
  <si>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</si>
  <si>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</si>
  <si>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</si>
  <si>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</si>
  <si>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</si>
  <si>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</si>
  <si>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</si>
  <si>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</si>
  <si>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</si>
  <si>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</si>
  <si>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</si>
  <si>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</si>
  <si>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</si>
  <si>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</si>
  <si>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</si>
  <si>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</si>
  <si>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</si>
  <si>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</si>
  <si>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</si>
  <si>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</si>
  <si>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</si>
  <si>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</si>
  <si>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</si>
  <si>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</si>
  <si>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</si>
  <si>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</si>
  <si>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</si>
  <si>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</si>
  <si>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</si>
  <si>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</si>
  <si>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</si>
  <si>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</si>
  <si>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</si>
  <si>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</si>
  <si>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</si>
  <si>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</si>
  <si>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</si>
  <si>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</si>
  <si>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</si>
  <si>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</si>
  <si>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</si>
  <si>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</si>
  <si>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</si>
  <si>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</si>
  <si>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</si>
  <si>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</si>
  <si>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</si>
  <si>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</si>
  <si>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</si>
  <si>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</si>
  <si>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</si>
  <si>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</si>
  <si>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</si>
  <si>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</si>
  <si>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</si>
  <si>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</si>
  <si>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</si>
  <si>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</si>
  <si>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</si>
  <si>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</si>
  <si>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</si>
  <si>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</si>
  <si>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</si>
  <si>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</si>
  <si>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</si>
  <si>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</si>
  <si>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</si>
  <si>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</si>
  <si>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</si>
  <si>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</si>
  <si>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</si>
  <si>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</si>
  <si>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</si>
  <si>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</si>
  <si>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</si>
  <si>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</si>
  <si>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</si>
  <si>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</si>
  <si>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</si>
  <si>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</si>
  <si>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</si>
  <si>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</si>
  <si>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</si>
  <si>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</si>
  <si>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</si>
  <si>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</si>
  <si>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</si>
  <si>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</si>
  <si>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</si>
  <si>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</si>
  <si>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</si>
  <si>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</si>
  <si>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</si>
  <si>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</si>
  <si>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</si>
  <si>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</si>
  <si>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</si>
  <si>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</si>
  <si>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</si>
  <si>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</si>
  <si>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</si>
  <si>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</si>
  <si>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</si>
  <si>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</si>
  <si>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</si>
  <si>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</si>
  <si>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</si>
  <si>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</si>
  <si>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</si>
  <si>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</si>
  <si>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</si>
  <si>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</si>
  <si>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</si>
  <si>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</si>
  <si>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</si>
  <si>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</si>
  <si>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</si>
  <si>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</si>
  <si>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</si>
  <si>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</si>
  <si>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</si>
  <si>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</si>
  <si>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</si>
  <si>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</si>
  <si>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</si>
  <si>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</si>
  <si>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</si>
  <si>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</si>
  <si>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</si>
  <si>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</si>
  <si>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</si>
  <si>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</si>
  <si>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</si>
  <si>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</si>
  <si>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</si>
  <si>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</si>
  <si>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</si>
  <si>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</si>
  <si>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</si>
  <si>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</si>
  <si>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</si>
  <si>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</si>
  <si>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</si>
  <si>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</si>
  <si>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</si>
  <si>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</si>
  <si>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</si>
  <si>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</si>
  <si>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</si>
  <si>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</si>
  <si>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</si>
  <si>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</si>
  <si>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</si>
  <si>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</si>
  <si>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</si>
  <si>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</si>
  <si>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</si>
  <si>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</si>
  <si>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</si>
  <si>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</si>
  <si>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</si>
  <si>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</si>
  <si>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</si>
  <si>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</si>
  <si>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</si>
  <si>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</si>
  <si>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</si>
  <si>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</si>
  <si>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</si>
  <si>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</si>
  <si>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</si>
  <si>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</si>
  <si>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</si>
  <si>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</si>
  <si>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</si>
  <si>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</si>
  <si>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</si>
  <si>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</si>
  <si>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</si>
  <si>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</si>
  <si>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</si>
  <si>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</si>
  <si>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</si>
  <si>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</si>
  <si>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</si>
  <si>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</si>
  <si>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</si>
  <si>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</si>
  <si>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</si>
  <si>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</si>
  <si>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</si>
  <si>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</si>
  <si>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</si>
  <si>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</si>
  <si>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</si>
  <si>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</si>
  <si>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</si>
  <si>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</si>
  <si>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</si>
  <si>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</si>
  <si>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</si>
  <si>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</si>
  <si>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</si>
  <si>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</si>
  <si>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</si>
  <si>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</si>
  <si>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</si>
  <si>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</si>
  <si>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</si>
  <si>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</si>
  <si>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</si>
  <si>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</si>
  <si>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</si>
  <si>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</si>
  <si>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</si>
  <si>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</si>
  <si>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</si>
  <si>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</si>
  <si>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</si>
  <si>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</si>
  <si>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</si>
  <si>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</si>
  <si>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</si>
  <si>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</si>
  <si>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</si>
  <si>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</si>
  <si>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</si>
  <si>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</si>
  <si>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</si>
  <si>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</si>
  <si>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</si>
  <si>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</si>
  <si>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</si>
  <si>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</si>
  <si>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</si>
  <si>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</si>
  <si>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</si>
  <si>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</si>
  <si>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</si>
  <si>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</si>
  <si>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</si>
  <si>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</si>
  <si>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</si>
  <si>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</si>
  <si>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</si>
  <si>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</si>
  <si>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</si>
  <si>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</si>
  <si>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</si>
  <si>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</si>
  <si>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</si>
  <si>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</si>
  <si>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</si>
  <si>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</si>
  <si>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</si>
  <si>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</si>
  <si>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</si>
  <si>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</si>
  <si>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</si>
  <si>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</si>
  <si>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</si>
  <si>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</si>
  <si>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</si>
  <si>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</si>
  <si>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</si>
  <si>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</si>
  <si>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</si>
  <si>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</si>
  <si>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</si>
  <si>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</si>
  <si>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</si>
  <si>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</si>
  <si>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</si>
  <si>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</si>
  <si>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</si>
  <si>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</si>
  <si>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</si>
  <si>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</si>
  <si>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</si>
  <si>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</si>
  <si>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</si>
  <si>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</si>
  <si>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</si>
  <si>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</si>
  <si>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</si>
  <si>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</si>
  <si>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</si>
  <si>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</si>
  <si>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</si>
  <si>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</si>
  <si>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</si>
  <si>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</si>
  <si>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</si>
  <si>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</si>
  <si>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</si>
  <si>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</si>
  <si>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</si>
  <si>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</si>
  <si>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</si>
  <si>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</si>
  <si>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</si>
  <si>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</si>
  <si>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</si>
  <si>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</si>
  <si>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</si>
  <si>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</si>
  <si>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</si>
  <si>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</si>
  <si>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</si>
  <si>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</si>
  <si>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</si>
  <si>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</si>
  <si>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</si>
  <si>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</si>
  <si>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</si>
  <si>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</si>
  <si>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</si>
  <si>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</si>
  <si>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</si>
  <si>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</si>
  <si>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</si>
  <si>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</si>
  <si>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</si>
  <si>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</si>
  <si>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</si>
  <si>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</si>
  <si>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</si>
  <si>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</si>
  <si>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</si>
  <si>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</si>
  <si>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</si>
  <si>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</si>
  <si>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</si>
  <si>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</si>
  <si>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</si>
  <si>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</si>
  <si>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</si>
  <si>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</si>
  <si>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</si>
  <si>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</si>
  <si>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</si>
  <si>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</si>
  <si>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</si>
  <si>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</si>
  <si>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</si>
  <si>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</si>
  <si>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</si>
  <si>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</si>
  <si>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</si>
  <si>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</si>
  <si>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</si>
  <si>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</si>
  <si>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</si>
  <si>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</si>
  <si>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</si>
  <si>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</si>
  <si>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</si>
  <si>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</si>
  <si>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</si>
  <si>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</si>
  <si>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</si>
  <si>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</si>
  <si>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</si>
  <si>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</si>
  <si>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</si>
  <si>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</si>
  <si>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</si>
  <si>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</si>
  <si>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</si>
  <si>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</si>
  <si>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</si>
  <si>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</si>
  <si>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</si>
  <si>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</si>
  <si>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</si>
  <si>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</si>
  <si>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</si>
  <si>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</si>
  <si>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</si>
  <si>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</si>
  <si>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</si>
  <si>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</si>
  <si>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</si>
  <si>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</si>
  <si>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</si>
  <si>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</si>
  <si>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</si>
  <si>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</si>
  <si>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</si>
  <si>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</si>
  <si>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</si>
  <si>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</si>
  <si>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</si>
  <si>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</si>
  <si>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</si>
  <si>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</si>
  <si>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</si>
  <si>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</si>
  <si>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</si>
  <si>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</si>
  <si>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</si>
  <si>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</si>
  <si>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</si>
  <si>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</si>
  <si>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</si>
  <si>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</si>
  <si>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</si>
  <si>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</si>
  <si>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</si>
  <si>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</si>
  <si>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</si>
  <si>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</si>
  <si>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</si>
  <si>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</si>
  <si>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</si>
  <si>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</si>
  <si>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</si>
  <si>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</si>
  <si>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</si>
  <si>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</si>
  <si>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</si>
  <si>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</si>
  <si>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</si>
  <si>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</si>
  <si>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</si>
  <si>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</si>
  <si>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</si>
  <si>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</si>
  <si>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</si>
  <si>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</si>
  <si>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</si>
  <si>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</si>
  <si>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</si>
  <si>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</si>
  <si>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</si>
  <si>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</si>
  <si>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</si>
  <si>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</si>
  <si>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</si>
  <si>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</si>
  <si>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</si>
  <si>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</si>
  <si>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</si>
  <si>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</si>
  <si>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</si>
  <si>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</si>
  <si>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</si>
  <si>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</si>
  <si>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</si>
  <si>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</si>
  <si>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</si>
  <si>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</si>
  <si>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</si>
  <si>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</si>
  <si>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</si>
  <si>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</si>
  <si>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</si>
  <si>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</si>
  <si>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</si>
  <si>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</si>
  <si>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</si>
  <si>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</si>
  <si>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</si>
  <si>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</si>
  <si>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</si>
  <si>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</si>
  <si>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</si>
  <si>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</si>
  <si>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</si>
  <si>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</si>
  <si>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</si>
  <si>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</si>
  <si>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</si>
  <si>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</si>
  <si>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</si>
  <si>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</si>
  <si>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</si>
  <si>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</si>
  <si>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</si>
  <si>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</si>
  <si>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</si>
  <si>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</si>
  <si>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</si>
  <si>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</si>
  <si>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</si>
  <si>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</si>
  <si>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</si>
  <si>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</si>
  <si>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</si>
  <si>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</si>
  <si>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</si>
  <si>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</si>
  <si>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</si>
  <si>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</si>
  <si>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</si>
  <si>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</si>
  <si>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</si>
  <si>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</si>
  <si>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</si>
  <si>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</si>
  <si>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</si>
  <si>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</si>
  <si>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</si>
  <si>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</si>
  <si>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</si>
  <si>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</si>
  <si>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</si>
  <si>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</si>
  <si>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</si>
  <si>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</si>
  <si>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</si>
  <si>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</si>
  <si>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</si>
  <si>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</si>
  <si>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</si>
  <si>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</si>
  <si>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</si>
  <si>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</si>
  <si>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</si>
  <si>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</si>
  <si>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</si>
  <si>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</si>
  <si>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</si>
  <si>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</si>
  <si>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</si>
  <si>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</si>
  <si>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</si>
  <si>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</si>
  <si>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</si>
  <si>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</si>
  <si>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</si>
  <si>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</si>
  <si>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</si>
  <si>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</si>
  <si>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</si>
  <si>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</si>
  <si>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</si>
  <si>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</si>
  <si>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</si>
  <si>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</si>
  <si>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</si>
  <si>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</si>
  <si>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</si>
  <si>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</si>
  <si>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</si>
  <si>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</si>
  <si>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</si>
  <si>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</si>
  <si>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</si>
  <si>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</si>
  <si>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</si>
  <si>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</si>
  <si>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</si>
  <si>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</si>
  <si>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</si>
  <si>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</si>
  <si>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</si>
  <si>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</si>
  <si>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</si>
  <si>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</si>
  <si>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</si>
  <si>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</si>
  <si>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</si>
  <si>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</si>
  <si>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</si>
  <si>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</si>
  <si>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</si>
  <si>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</si>
  <si>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</si>
  <si>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</si>
  <si>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</si>
  <si>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</si>
  <si>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</si>
  <si>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</si>
  <si>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</si>
  <si>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</si>
  <si>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</si>
  <si>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</si>
  <si>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</si>
  <si>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</si>
  <si>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</si>
  <si>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</si>
  <si>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</si>
  <si>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</si>
  <si>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</si>
  <si>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</si>
  <si>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</si>
  <si>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</si>
  <si>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</si>
  <si>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</si>
  <si>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</si>
  <si>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</si>
  <si>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</si>
  <si>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</si>
  <si>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</si>
  <si>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</si>
  <si>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</si>
  <si>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</si>
  <si>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</si>
  <si>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</si>
  <si>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</si>
  <si>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</si>
  <si>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</si>
  <si>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</si>
  <si>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</si>
  <si>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</si>
  <si>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</si>
  <si>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</si>
  <si>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</si>
  <si>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</si>
  <si>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</si>
  <si>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</si>
  <si>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</si>
  <si>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</si>
  <si>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</si>
  <si>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</si>
  <si>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</si>
  <si>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</si>
  <si>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</si>
  <si>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</si>
  <si>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</si>
  <si>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</si>
  <si>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</si>
  <si>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</si>
  <si>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</si>
  <si>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</si>
  <si>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</si>
  <si>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</si>
  <si>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</si>
  <si>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</si>
  <si>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</si>
  <si>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</si>
  <si>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</si>
  <si>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</si>
  <si>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</si>
  <si>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</si>
  <si>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</si>
  <si>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</si>
  <si>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</si>
  <si>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</si>
  <si>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</si>
  <si>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</si>
  <si>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</si>
  <si>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</si>
  <si>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</si>
  <si>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</si>
  <si>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</si>
  <si>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</si>
  <si>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</si>
  <si>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</si>
  <si>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</si>
  <si>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</si>
  <si>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</si>
  <si>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</si>
  <si>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</si>
  <si>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</si>
  <si>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</si>
  <si>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</si>
  <si>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</si>
  <si>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</si>
  <si>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</si>
  <si>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</si>
  <si>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</si>
  <si>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</si>
  <si>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</si>
  <si>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</si>
  <si>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</si>
  <si>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</si>
  <si>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</si>
  <si>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</si>
  <si>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</si>
  <si>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</si>
  <si>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</si>
  <si>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</si>
  <si>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</si>
  <si>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</si>
  <si>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</si>
  <si>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</si>
  <si>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</si>
  <si>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</si>
  <si>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</si>
  <si>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</si>
  <si>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</si>
  <si>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</si>
  <si>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</si>
  <si>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</si>
  <si>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</si>
  <si>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</si>
  <si>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</si>
  <si>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</si>
  <si>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</si>
  <si>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</si>
  <si>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</si>
  <si>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</si>
  <si>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</si>
  <si>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</si>
  <si>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</si>
  <si>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</si>
  <si>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</si>
  <si>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</si>
  <si>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</si>
  <si>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</si>
  <si>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</si>
  <si>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</si>
  <si>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</si>
  <si>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</si>
  <si>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</si>
  <si>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</si>
  <si>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</si>
  <si>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</si>
  <si>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</si>
  <si>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</si>
  <si>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</si>
  <si>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</si>
  <si>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</si>
  <si>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</si>
  <si>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</si>
  <si>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</si>
  <si>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</si>
  <si>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</si>
  <si>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</si>
  <si>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</si>
  <si>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</si>
  <si>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</si>
  <si>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</si>
  <si>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</si>
  <si>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</si>
  <si>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</si>
  <si>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</si>
  <si>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</si>
  <si>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</si>
  <si>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</si>
  <si>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</si>
  <si>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</si>
  <si>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</si>
  <si>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</si>
  <si>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</si>
  <si>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</si>
  <si>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</si>
  <si>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</si>
  <si>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</si>
  <si>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</si>
  <si>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</si>
  <si>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</si>
  <si>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</si>
  <si>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</si>
  <si>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</si>
  <si>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</si>
  <si>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</si>
  <si>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</si>
  <si>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</si>
  <si>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</si>
  <si>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</si>
  <si>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</si>
  <si>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</si>
  <si>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</si>
  <si>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</si>
  <si>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</si>
  <si>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</si>
  <si>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</si>
  <si>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</si>
  <si>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</si>
  <si>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</si>
  <si>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</si>
  <si>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</si>
  <si>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</si>
  <si>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</si>
  <si>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</si>
  <si>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</si>
  <si>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</si>
  <si>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</si>
  <si>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</si>
  <si>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</si>
  <si>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</si>
  <si>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</si>
  <si>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</si>
  <si>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</si>
  <si>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</si>
  <si>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</si>
  <si>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</si>
  <si>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</si>
  <si>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</si>
  <si>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</si>
  <si>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</si>
  <si>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</si>
  <si>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</si>
  <si>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</si>
  <si>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</si>
  <si>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</si>
  <si>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</si>
  <si>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</si>
  <si>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</si>
  <si>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</si>
  <si>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</si>
  <si>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</si>
  <si>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</si>
  <si>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</si>
  <si>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</si>
  <si>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</si>
  <si>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</si>
  <si>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</si>
  <si>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</si>
  <si>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</si>
  <si>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</si>
  <si>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</si>
  <si>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</si>
  <si>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</si>
  <si>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</si>
  <si>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</si>
  <si>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</si>
  <si>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</si>
  <si>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</si>
  <si>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</si>
  <si>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</si>
  <si>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</si>
  <si>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</si>
  <si>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</si>
  <si>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</si>
  <si>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</si>
  <si>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</si>
  <si>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</si>
  <si>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</si>
  <si>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</si>
  <si>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</si>
  <si>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</si>
  <si>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</si>
  <si>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</si>
  <si>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</si>
  <si>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</si>
  <si>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</si>
  <si>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</si>
  <si>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</si>
  <si>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</si>
  <si>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</si>
  <si>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</si>
  <si>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</si>
  <si>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</si>
  <si>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</si>
  <si>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</si>
  <si>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</si>
  <si>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</si>
  <si>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</si>
  <si>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</si>
  <si>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</si>
  <si>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</si>
  <si>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</si>
  <si>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</si>
  <si>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</si>
  <si>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</si>
  <si>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</si>
  <si>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</si>
  <si>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</si>
  <si>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</si>
  <si>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</si>
  <si>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</si>
  <si>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</si>
  <si>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</si>
  <si>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</si>
  <si>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</si>
  <si>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</si>
  <si>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</si>
  <si>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</si>
  <si>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</si>
  <si>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</si>
  <si>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</si>
  <si>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</si>
  <si>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</si>
  <si>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</si>
  <si>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</si>
  <si>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</si>
  <si>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</si>
  <si>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</si>
  <si>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</si>
  <si>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</si>
  <si>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</si>
  <si>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</si>
  <si>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</si>
  <si>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</si>
  <si>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</si>
  <si>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</si>
  <si>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</si>
  <si>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</si>
  <si>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</si>
  <si>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</si>
  <si>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</si>
  <si>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</si>
  <si>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</si>
  <si>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</si>
  <si>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</si>
  <si>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</si>
  <si>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</si>
  <si>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</si>
  <si>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</si>
  <si>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</si>
  <si>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</si>
  <si>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</si>
  <si>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</si>
  <si>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</si>
  <si>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</si>
  <si>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</si>
  <si>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</si>
  <si>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</si>
  <si>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</si>
  <si>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</si>
  <si>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</si>
  <si>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</si>
  <si>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</si>
  <si>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</si>
  <si>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</si>
  <si>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</si>
  <si>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</si>
  <si>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</si>
  <si>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</si>
  <si>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</si>
  <si>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</si>
  <si>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</si>
  <si>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</si>
  <si>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</si>
  <si>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</si>
  <si>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</si>
  <si>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</si>
  <si>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</si>
  <si>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</si>
  <si>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</si>
  <si>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</si>
  <si>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</si>
  <si>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</si>
  <si>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</si>
  <si>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</si>
  <si>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</si>
  <si>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</si>
  <si>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</si>
  <si>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</si>
  <si>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</si>
  <si>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</si>
  <si>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</si>
  <si>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</si>
  <si>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</si>
  <si>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</si>
  <si>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</si>
  <si>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</si>
  <si>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</si>
  <si>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</si>
  <si>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</si>
  <si>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</si>
  <si>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</si>
  <si>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</si>
  <si>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</si>
  <si>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</si>
  <si>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</si>
  <si>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</si>
  <si>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</si>
  <si>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</si>
  <si>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</si>
  <si>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</si>
  <si>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</si>
  <si>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</si>
  <si>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</si>
  <si>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</si>
  <si>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</si>
  <si>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</si>
  <si>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</si>
  <si>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</si>
  <si>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</si>
  <si>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</si>
  <si>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</si>
  <si>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</si>
  <si>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</si>
  <si>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</si>
  <si>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</si>
  <si>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</si>
  <si>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</si>
  <si>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</si>
  <si>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</si>
  <si>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</si>
  <si>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</si>
  <si>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</si>
  <si>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</si>
  <si>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</si>
  <si>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</si>
  <si>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</si>
  <si>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</si>
  <si>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</si>
  <si>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</si>
  <si>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</si>
  <si>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</si>
  <si>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</si>
  <si>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</si>
  <si>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</si>
  <si>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</si>
  <si>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</si>
  <si>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</si>
  <si>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</si>
  <si>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</si>
  <si>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</si>
  <si>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</si>
  <si>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</si>
  <si>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</si>
  <si>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</si>
  <si>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</si>
  <si>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</si>
  <si>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</si>
  <si>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</si>
  <si>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</si>
  <si>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</si>
  <si>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</si>
  <si>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</si>
  <si>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</si>
  <si>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</si>
  <si>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</si>
  <si>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</si>
  <si>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</si>
  <si>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</si>
  <si>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</si>
  <si>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</si>
  <si>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</si>
  <si>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</si>
  <si>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</si>
  <si>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</si>
  <si>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</si>
  <si>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</si>
  <si>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</si>
  <si>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</si>
  <si>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</si>
  <si>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</si>
  <si>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</si>
  <si>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</si>
  <si>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</si>
  <si>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</si>
  <si>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</si>
  <si>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</si>
  <si>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</si>
  <si>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</si>
  <si>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</si>
  <si>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</si>
  <si>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</si>
  <si>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</si>
  <si>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</si>
  <si>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</si>
  <si>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</si>
  <si>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</si>
  <si>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</si>
  <si>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</si>
  <si>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</si>
  <si>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</si>
  <si>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</si>
  <si>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</si>
  <si>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</si>
  <si>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</si>
  <si>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</si>
  <si>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</si>
  <si>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</si>
  <si>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</si>
  <si>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</si>
  <si>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</si>
  <si>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</si>
  <si>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</si>
  <si>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</si>
  <si>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</si>
  <si>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</si>
  <si>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</si>
  <si>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</si>
  <si>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</si>
  <si>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</si>
  <si>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</si>
  <si>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</si>
  <si>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</si>
  <si>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</si>
  <si>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</si>
  <si>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</si>
  <si>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</si>
  <si>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</si>
  <si>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</si>
  <si>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</si>
  <si>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</si>
  <si>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</si>
  <si>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</si>
  <si>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</si>
  <si>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</si>
  <si>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</si>
  <si>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</si>
  <si>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</si>
  <si>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</si>
  <si>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</si>
  <si>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</si>
  <si>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</si>
  <si>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</si>
  <si>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</si>
  <si>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</si>
  <si>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</si>
  <si>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</si>
  <si>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</si>
  <si>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</si>
  <si>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</si>
  <si>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</si>
  <si>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</si>
  <si>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</si>
  <si>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</si>
  <si>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</si>
  <si>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</si>
  <si>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</si>
  <si>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</si>
  <si>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</si>
  <si>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</si>
  <si>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</si>
  <si>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</si>
  <si>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</si>
  <si>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</si>
  <si>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</si>
  <si>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</si>
  <si>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</si>
  <si>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</si>
  <si>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</si>
  <si>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</si>
  <si>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</si>
  <si>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</si>
  <si>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</si>
  <si>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</si>
  <si>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</si>
  <si>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</si>
  <si>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</si>
  <si>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</si>
  <si>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</si>
  <si>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</si>
  <si>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</si>
  <si>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</si>
  <si>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</si>
  <si>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</si>
  <si>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</si>
  <si>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</si>
  <si>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</si>
  <si>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</si>
  <si>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</si>
  <si>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</si>
  <si>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</si>
  <si>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</si>
  <si>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</si>
  <si>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</si>
  <si>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</si>
  <si>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</si>
  <si>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</si>
  <si>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</si>
  <si>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</si>
  <si>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</si>
  <si>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</si>
  <si>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</si>
  <si>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</si>
  <si>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</si>
  <si>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</si>
  <si>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</si>
  <si>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</si>
  <si>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</si>
  <si>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</si>
  <si>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</si>
  <si>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</si>
  <si>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</si>
  <si>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</si>
  <si>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</si>
  <si>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</si>
  <si>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</si>
  <si>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</si>
  <si>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</si>
  <si>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</si>
  <si>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</si>
  <si>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</si>
  <si>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</si>
  <si>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</si>
  <si>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</si>
  <si>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</si>
  <si>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</si>
  <si>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</si>
  <si>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</si>
  <si>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</si>
  <si>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</si>
  <si>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</si>
  <si>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</si>
  <si>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</si>
  <si>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</si>
  <si>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</si>
  <si>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</si>
  <si>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</si>
  <si>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</si>
  <si>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</si>
  <si>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</si>
  <si>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</si>
  <si>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</si>
  <si>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</si>
  <si>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</si>
  <si>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</si>
  <si>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</si>
  <si>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</si>
  <si>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</si>
  <si>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</si>
  <si>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</si>
  <si>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</si>
  <si>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</si>
  <si>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</si>
  <si>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</si>
  <si>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</si>
  <si>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</si>
  <si>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</si>
  <si>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</si>
  <si>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</si>
  <si>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</si>
  <si>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</si>
  <si>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</si>
  <si>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</si>
  <si>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</si>
  <si>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</si>
  <si>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</si>
  <si>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</si>
  <si>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</si>
  <si>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</si>
  <si>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</si>
  <si>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</si>
  <si>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</si>
  <si>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</si>
  <si>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</si>
  <si>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</si>
  <si>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</si>
  <si>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</si>
  <si>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</si>
  <si>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</si>
  <si>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</si>
  <si>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</si>
  <si>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</si>
  <si>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</si>
  <si>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</si>
  <si>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</si>
  <si>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</si>
  <si>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</si>
  <si>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</si>
  <si>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</si>
  <si>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</si>
  <si>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</si>
  <si>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</si>
  <si>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</si>
  <si>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</si>
  <si>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</si>
  <si>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</si>
  <si>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</si>
  <si>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</si>
  <si>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</si>
  <si>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</si>
  <si>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</si>
  <si>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</si>
  <si>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</si>
  <si>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</si>
  <si>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</si>
  <si>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</si>
  <si>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</si>
  <si>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</si>
  <si>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</si>
  <si>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</si>
  <si>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</si>
  <si>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</si>
  <si>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</si>
  <si>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</si>
  <si>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</si>
  <si>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</si>
  <si>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</si>
  <si>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</si>
  <si>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</si>
  <si>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</si>
  <si>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</si>
  <si>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</si>
  <si>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</si>
  <si>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</si>
  <si>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</si>
  <si>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</si>
  <si>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</si>
  <si>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</si>
  <si>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</si>
  <si>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</si>
  <si>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</si>
  <si>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</si>
  <si>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</si>
  <si>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</si>
  <si>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</si>
  <si>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</si>
  <si>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</si>
  <si>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</si>
  <si>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</si>
  <si>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</si>
  <si>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</si>
  <si>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</si>
  <si>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</si>
  <si>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</si>
  <si>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</si>
  <si>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</si>
  <si>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</si>
  <si>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</si>
  <si>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</si>
  <si>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</si>
  <si>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</si>
  <si>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</si>
  <si>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</si>
  <si>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</si>
  <si>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</si>
  <si>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</si>
  <si>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</si>
  <si>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</si>
  <si>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</si>
  <si>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</si>
  <si>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</si>
  <si>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</si>
  <si>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</si>
  <si>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</si>
  <si>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</si>
  <si>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</si>
  <si>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</si>
  <si>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</si>
  <si>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</si>
  <si>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</si>
  <si>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</si>
  <si>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</si>
  <si>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</si>
  <si>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</si>
  <si>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</si>
  <si>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</si>
  <si>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</si>
  <si>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</si>
  <si>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</si>
  <si>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</si>
  <si>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</si>
  <si>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</si>
  <si>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</si>
  <si>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</si>
  <si>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</si>
  <si>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</si>
  <si>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</si>
  <si>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</si>
  <si>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</si>
  <si>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</si>
  <si>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</si>
  <si>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</si>
  <si>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</si>
  <si>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</si>
  <si>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</si>
  <si>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</si>
  <si>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</si>
  <si>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</si>
  <si>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</si>
  <si>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</si>
  <si>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</si>
  <si>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</si>
  <si>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</si>
  <si>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</si>
  <si>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</si>
  <si>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</si>
  <si>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</si>
  <si>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</si>
  <si>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</si>
  <si>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</si>
  <si>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</si>
  <si>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</si>
  <si>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</si>
  <si>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</si>
  <si>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</si>
  <si>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</si>
  <si>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</si>
  <si>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</si>
  <si>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</si>
  <si>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</si>
  <si>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</si>
  <si>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</si>
  <si>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</si>
  <si>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</si>
  <si>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</si>
  <si>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</si>
  <si>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</si>
  <si>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</si>
  <si>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</si>
  <si>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</si>
  <si>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</si>
  <si>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</si>
  <si>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</si>
  <si>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</si>
  <si>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</si>
  <si>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</si>
  <si>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</si>
  <si>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</si>
  <si>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</si>
  <si>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</si>
  <si>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</si>
  <si>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</si>
  <si>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</si>
  <si>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</si>
  <si>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</si>
  <si>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</si>
  <si>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</si>
  <si>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</si>
  <si>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</si>
  <si>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</si>
  <si>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</si>
  <si>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</si>
  <si>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</si>
  <si>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</si>
  <si>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</si>
  <si>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</si>
  <si>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</si>
  <si>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</si>
  <si>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</si>
  <si>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</si>
  <si>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</si>
  <si>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</si>
  <si>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</si>
  <si>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</si>
  <si>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</si>
  <si>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</si>
  <si>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</si>
  <si>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</si>
  <si>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</si>
  <si>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</si>
  <si>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</si>
  <si>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</si>
  <si>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</si>
  <si>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</si>
  <si>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</si>
  <si>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</si>
  <si>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</si>
  <si>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</si>
  <si>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</si>
  <si>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</si>
  <si>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</si>
  <si>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</si>
  <si>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</si>
  <si>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</si>
  <si>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</si>
  <si>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</si>
  <si>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</si>
  <si>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</si>
  <si>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</si>
  <si>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</si>
  <si>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</si>
  <si>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</si>
  <si>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</si>
  <si>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</si>
  <si>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</si>
  <si>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</si>
  <si>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</si>
  <si>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</si>
  <si>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</si>
  <si>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</si>
  <si>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</si>
  <si>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</si>
  <si>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</si>
  <si>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</si>
  <si>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</si>
  <si>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</si>
  <si>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</si>
  <si>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</si>
  <si>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</si>
  <si>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</si>
  <si>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</si>
  <si>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</si>
  <si>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</si>
  <si>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</si>
  <si>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</si>
  <si>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</si>
  <si>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</si>
  <si>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</si>
  <si>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</si>
  <si>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</si>
  <si>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</si>
  <si>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</si>
  <si>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</si>
  <si>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</si>
  <si>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</si>
  <si>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</si>
  <si>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</si>
  <si>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</si>
  <si>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</si>
  <si>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</si>
  <si>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</si>
  <si>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</si>
  <si>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</si>
  <si>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</si>
  <si>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</si>
  <si>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</si>
  <si>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</si>
  <si>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</si>
  <si>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</si>
  <si>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</si>
  <si>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</si>
  <si>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</si>
  <si>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</si>
  <si>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</si>
  <si>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</si>
  <si>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</si>
  <si>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</si>
  <si>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</si>
  <si>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</si>
  <si>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</si>
  <si>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</si>
  <si>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</si>
  <si>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</si>
  <si>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</si>
  <si>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</si>
  <si>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</si>
  <si>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</si>
  <si>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</si>
  <si>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</si>
  <si>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</si>
  <si>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</si>
  <si>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</si>
  <si>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</si>
  <si>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</si>
  <si>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</si>
  <si>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</si>
  <si>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</si>
  <si>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</si>
  <si>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</si>
  <si>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</si>
  <si>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</si>
  <si>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</si>
  <si>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</si>
  <si>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</si>
  <si>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</si>
  <si>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</si>
  <si>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</si>
  <si>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</si>
  <si>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</si>
  <si>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</si>
  <si>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</si>
  <si>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</si>
  <si>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</si>
  <si>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</si>
  <si>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</si>
  <si>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</si>
  <si>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</si>
  <si>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</si>
  <si>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</si>
  <si>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</si>
  <si>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</si>
  <si>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</si>
  <si>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</si>
  <si>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</si>
  <si>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</si>
  <si>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</si>
  <si>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</si>
  <si>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</si>
  <si>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</si>
  <si>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</si>
  <si>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</si>
  <si>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</si>
  <si>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</si>
  <si>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</si>
  <si>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</si>
  <si>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</si>
  <si>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</si>
  <si>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</si>
  <si>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</si>
  <si>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</si>
  <si>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</si>
  <si>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</si>
  <si>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</si>
  <si>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</si>
  <si>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</si>
  <si>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</si>
  <si>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</si>
  <si>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</si>
  <si>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</si>
  <si>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</si>
  <si>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</si>
  <si>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</si>
  <si>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</si>
  <si>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</si>
  <si>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</si>
  <si>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</si>
  <si>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</si>
  <si>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</si>
  <si>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</si>
  <si>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</si>
  <si>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</si>
  <si>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</si>
  <si>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</si>
  <si>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</si>
  <si>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</si>
  <si>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</si>
  <si>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</si>
  <si>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</si>
  <si>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</si>
  <si>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</si>
  <si>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</si>
  <si>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</si>
  <si>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</si>
  <si>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</si>
  <si>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</si>
  <si>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</si>
  <si>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</si>
  <si>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</si>
  <si>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</si>
  <si>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</si>
  <si>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</si>
  <si>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</si>
  <si>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</si>
  <si>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</si>
  <si>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</si>
  <si>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</si>
  <si>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</si>
  <si>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</si>
  <si>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</si>
  <si>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</si>
  <si>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</si>
  <si>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</si>
  <si>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</si>
  <si>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</si>
  <si>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</si>
  <si>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</si>
  <si>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</si>
  <si>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</si>
  <si>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</si>
  <si>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</si>
  <si>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</si>
  <si>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</si>
  <si>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</si>
  <si>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</si>
  <si>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</si>
  <si>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</si>
  <si>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</si>
  <si>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</si>
  <si>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</si>
  <si>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</si>
  <si>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</si>
  <si>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</si>
  <si>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</si>
  <si>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</si>
  <si>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</si>
  <si>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</si>
  <si>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</si>
  <si>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</si>
  <si>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</si>
  <si>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</si>
  <si>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</si>
  <si>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</si>
  <si>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</si>
  <si>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</si>
  <si>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</si>
  <si>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</si>
  <si>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</si>
  <si>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</si>
  <si>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</si>
  <si>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</si>
  <si>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</si>
  <si>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</si>
  <si>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</si>
  <si>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</si>
  <si>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</si>
  <si>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</si>
  <si>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</si>
  <si>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</si>
  <si>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</si>
  <si>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</si>
  <si>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</si>
  <si>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</si>
  <si>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</si>
  <si>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</si>
  <si>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</si>
  <si>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</si>
  <si>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</si>
  <si>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</si>
  <si>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</si>
  <si>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</si>
  <si>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</si>
  <si>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</si>
  <si>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</si>
  <si>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</si>
  <si>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</si>
  <si>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</si>
  <si>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</si>
  <si>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</si>
  <si>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</si>
  <si>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</si>
  <si>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</si>
  <si>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</si>
  <si>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</si>
  <si>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</si>
  <si>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</si>
  <si>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</si>
  <si>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</si>
  <si>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</si>
  <si>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</si>
  <si>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</si>
  <si>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</si>
  <si>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</si>
  <si>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</si>
  <si>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</si>
  <si>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</si>
  <si>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</si>
  <si>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</si>
  <si>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</si>
  <si>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</si>
  <si>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</si>
  <si>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</si>
  <si>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</si>
  <si>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</si>
  <si>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</si>
  <si>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</si>
  <si>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</si>
  <si>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</si>
  <si>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</si>
  <si>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</si>
  <si>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</si>
  <si>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</si>
  <si>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</si>
  <si>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</si>
  <si>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</si>
  <si>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</si>
  <si>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</si>
  <si>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</si>
  <si>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</si>
  <si>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</si>
  <si>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</si>
  <si>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</si>
  <si>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</si>
  <si>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</si>
  <si>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</si>
  <si>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</si>
  <si>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</si>
  <si>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</si>
  <si>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</si>
  <si>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</si>
  <si>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</si>
  <si>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</si>
  <si>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</si>
  <si>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</si>
  <si>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</si>
  <si>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</si>
  <si>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</si>
  <si>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</si>
  <si>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</si>
  <si>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</si>
  <si>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</si>
  <si>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</si>
  <si>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</si>
  <si>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</si>
  <si>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</si>
  <si>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</si>
  <si>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</si>
  <si>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</si>
  <si>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</si>
  <si>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</si>
  <si>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</si>
  <si>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</si>
  <si>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</si>
  <si>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</si>
  <si>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</si>
  <si>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</si>
  <si>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</si>
  <si>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</si>
  <si>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</si>
  <si>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</si>
  <si>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</si>
  <si>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</si>
  <si>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</si>
  <si>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</si>
  <si>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</si>
  <si>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</si>
  <si>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</si>
  <si>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</si>
  <si>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</si>
  <si>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</si>
  <si>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</si>
  <si>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</si>
  <si>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</si>
  <si>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</si>
  <si>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</si>
  <si>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</si>
  <si>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</si>
  <si>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</si>
  <si>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</si>
  <si>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</si>
  <si>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</si>
  <si>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</si>
  <si>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</si>
  <si>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</si>
  <si>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</si>
  <si>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</si>
  <si>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</si>
  <si>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</si>
  <si>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</si>
  <si>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</si>
  <si>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</si>
  <si>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</si>
  <si>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</si>
  <si>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</si>
  <si>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</si>
  <si>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</si>
  <si>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</si>
  <si>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</si>
  <si>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</si>
  <si>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</si>
  <si>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</si>
  <si>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</si>
  <si>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</si>
  <si>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</si>
  <si>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</si>
  <si>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</si>
  <si>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</si>
  <si>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</si>
  <si>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</si>
  <si>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</si>
  <si>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</si>
  <si>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</si>
  <si>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</si>
  <si>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</si>
  <si>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</si>
  <si>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</si>
  <si>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</si>
  <si>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</si>
  <si>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</si>
  <si>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</si>
  <si>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</si>
  <si>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</si>
  <si>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</si>
  <si>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</si>
  <si>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</si>
  <si>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</si>
  <si>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</si>
  <si>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</si>
  <si>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</si>
  <si>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</si>
  <si>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</si>
  <si>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</si>
  <si>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</si>
  <si>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</si>
  <si>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</si>
  <si>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</si>
  <si>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</si>
  <si>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</si>
  <si>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</si>
  <si>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</si>
  <si>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</si>
  <si>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</si>
  <si>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</si>
  <si>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</si>
  <si>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</si>
  <si>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</si>
  <si>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</si>
  <si>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</si>
  <si>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</si>
  <si>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</si>
  <si>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</si>
  <si>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</si>
  <si>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</si>
  <si>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</si>
  <si>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</si>
  <si>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</si>
  <si>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</si>
  <si>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</si>
  <si>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</si>
  <si>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</si>
  <si>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</si>
  <si>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</si>
  <si>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</si>
  <si>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</si>
  <si>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</si>
  <si>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</si>
  <si>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</si>
  <si>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</si>
  <si>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</si>
  <si>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</si>
  <si>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</si>
  <si>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</si>
  <si>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</si>
  <si>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</si>
  <si>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</si>
  <si>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</si>
  <si>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</si>
  <si>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</si>
  <si>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</si>
  <si>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</si>
  <si>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</si>
  <si>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</si>
  <si>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</si>
  <si>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</si>
  <si>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</si>
  <si>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</si>
  <si>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</si>
  <si>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</si>
  <si>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</si>
  <si>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</si>
  <si>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</si>
  <si>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</si>
  <si>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</si>
  <si>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</si>
  <si>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</si>
  <si>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</si>
  <si>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</si>
  <si>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</si>
  <si>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</si>
  <si>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</si>
  <si>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</si>
  <si>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</si>
  <si>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</si>
  <si>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</si>
  <si>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</si>
  <si>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</si>
  <si>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</si>
  <si>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</si>
  <si>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</si>
  <si>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</si>
  <si>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</si>
  <si>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</si>
  <si>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</si>
  <si>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</si>
  <si>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</si>
  <si>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</si>
  <si>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</si>
  <si>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</si>
  <si>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</si>
  <si>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</si>
  <si>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</si>
  <si>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</si>
  <si>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</si>
  <si>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</si>
  <si>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</si>
  <si>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</si>
  <si>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</si>
  <si>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</si>
  <si>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</si>
  <si>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</si>
  <si>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</si>
  <si>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</si>
  <si>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</si>
  <si>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</si>
  <si>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</si>
  <si>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</si>
  <si>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</si>
  <si>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</si>
  <si>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</si>
  <si>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</si>
  <si>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</si>
  <si>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</si>
  <si>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</si>
  <si>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</si>
  <si>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</si>
  <si>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</si>
  <si>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</si>
  <si>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</si>
  <si>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</si>
  <si>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</si>
  <si>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</si>
  <si>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</si>
  <si>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</si>
  <si>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</si>
  <si>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</si>
  <si>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</si>
  <si>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</si>
  <si>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</si>
  <si>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</si>
  <si>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</si>
  <si>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</si>
  <si>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</si>
  <si>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</si>
  <si>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</si>
  <si>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</si>
  <si>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</si>
  <si>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</si>
  <si>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</si>
  <si>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</si>
  <si>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</si>
  <si>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</si>
  <si>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</si>
  <si>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</si>
  <si>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</si>
  <si>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</si>
  <si>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</si>
  <si>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</si>
  <si>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</si>
  <si>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</si>
  <si>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</si>
  <si>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</si>
  <si>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</si>
  <si>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</si>
  <si>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</si>
  <si>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</si>
  <si>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</si>
  <si>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</si>
  <si>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</si>
  <si>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</si>
  <si>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</si>
  <si>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</si>
  <si>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</si>
  <si>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</si>
  <si>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</si>
  <si>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</si>
  <si>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</si>
  <si>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</si>
  <si>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</si>
  <si>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</si>
  <si>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</si>
  <si>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</si>
  <si>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</si>
  <si>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</si>
  <si>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</si>
  <si>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</si>
  <si>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</si>
  <si>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</si>
  <si>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</si>
  <si>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</si>
  <si>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</si>
  <si>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</si>
  <si>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</si>
  <si>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</si>
  <si>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</si>
  <si>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</si>
  <si>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</si>
  <si>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</si>
  <si>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</si>
  <si>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</si>
  <si>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</si>
  <si>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</si>
  <si>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</si>
  <si>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</si>
  <si>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</si>
  <si>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</si>
  <si>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</si>
  <si>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</si>
  <si>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</si>
  <si>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</si>
  <si>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</si>
  <si>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</si>
  <si>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</si>
  <si>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</si>
  <si>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</si>
  <si>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</si>
  <si>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</si>
  <si>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</si>
  <si>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</si>
  <si>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</si>
  <si>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</si>
  <si>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</si>
  <si>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</si>
  <si>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</si>
  <si>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</si>
  <si>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</si>
  <si>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</si>
  <si>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</si>
  <si>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</si>
  <si>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</si>
  <si>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</si>
  <si>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</si>
  <si>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</si>
  <si>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</si>
  <si>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</si>
  <si>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</si>
  <si>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</si>
  <si>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</si>
  <si>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</si>
  <si>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</si>
  <si>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</si>
  <si>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</si>
  <si>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</si>
  <si>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</si>
  <si>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</si>
  <si>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</si>
  <si>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</si>
  <si>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</si>
  <si>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</si>
  <si>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</si>
  <si>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</si>
  <si>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</si>
  <si>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</si>
  <si>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</si>
  <si>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</si>
  <si>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</si>
  <si>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</si>
  <si>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</si>
  <si>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</si>
  <si>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</si>
  <si>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</si>
  <si>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</si>
  <si>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</si>
  <si>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</si>
  <si>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</si>
  <si>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</si>
  <si>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</si>
  <si>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</si>
  <si>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</si>
  <si>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</si>
  <si>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</si>
  <si>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</si>
  <si>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</si>
  <si>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</si>
  <si>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</si>
  <si>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</si>
  <si>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</si>
  <si>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</si>
  <si>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</si>
  <si>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</si>
  <si>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</si>
  <si>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</si>
  <si>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</si>
  <si>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</si>
  <si>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</si>
  <si>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</si>
  <si>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</si>
  <si>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</si>
  <si>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</si>
  <si>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</si>
  <si>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</si>
  <si>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</si>
  <si>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</si>
  <si>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</si>
  <si>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</si>
  <si>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</si>
  <si>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</si>
  <si>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</si>
  <si>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</si>
  <si>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</si>
  <si>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</si>
  <si>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</si>
  <si>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</si>
  <si>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</si>
  <si>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</si>
  <si>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</si>
  <si>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</si>
  <si>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</si>
  <si>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</si>
  <si>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</si>
  <si>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</si>
  <si>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</si>
  <si>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</si>
  <si>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</si>
  <si>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</si>
  <si>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</si>
  <si>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</si>
  <si>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</si>
  <si>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</si>
  <si>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</si>
  <si>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</si>
  <si>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</si>
  <si>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</si>
  <si>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</si>
  <si>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</si>
  <si>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</si>
  <si>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</si>
  <si>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</si>
  <si>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</si>
  <si>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</si>
  <si>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</si>
  <si>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</si>
  <si>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</si>
  <si>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</si>
  <si>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</si>
  <si>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</si>
  <si>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</si>
  <si>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</si>
  <si>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</si>
  <si>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</si>
  <si>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</si>
  <si>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</si>
  <si>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</si>
  <si>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</si>
  <si>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</si>
  <si>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</si>
  <si>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</si>
  <si>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</si>
  <si>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</si>
  <si>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</si>
  <si>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</si>
  <si>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</si>
  <si>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</si>
  <si>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</si>
  <si>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</si>
  <si>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</si>
  <si>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</si>
  <si>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</si>
  <si>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</si>
  <si>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</si>
  <si>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</si>
  <si>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</si>
  <si>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</si>
  <si>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</si>
  <si>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</si>
  <si>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</si>
  <si>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</si>
  <si>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</si>
  <si>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</si>
  <si>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</si>
  <si>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</si>
  <si>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</si>
  <si>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</si>
  <si>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</si>
  <si>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</si>
  <si>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</si>
  <si>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</si>
  <si>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</si>
  <si>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</si>
  <si>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</si>
  <si>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</si>
  <si>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</si>
  <si>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</si>
  <si>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</si>
  <si>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</si>
  <si>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</si>
  <si>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</si>
  <si>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</si>
  <si>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</si>
  <si>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</si>
  <si>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</si>
  <si>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</si>
  <si>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</si>
  <si>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</si>
  <si>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</si>
  <si>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</si>
  <si>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</si>
  <si>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</si>
  <si>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</si>
  <si>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</si>
  <si>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</si>
  <si>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</si>
  <si>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</si>
  <si>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</si>
  <si>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</si>
  <si>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</si>
  <si>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</si>
  <si>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</si>
  <si>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</si>
  <si>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</si>
  <si>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</si>
  <si>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</si>
  <si>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</si>
  <si>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</si>
  <si>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</si>
  <si>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</si>
  <si>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</si>
  <si>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</si>
  <si>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</si>
  <si>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</si>
  <si>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</si>
  <si>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</si>
  <si>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</si>
  <si>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</si>
  <si>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</si>
  <si>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</si>
  <si>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</si>
  <si>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</si>
  <si>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</si>
  <si>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</si>
  <si>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</si>
  <si>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</si>
  <si>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</si>
  <si>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</si>
  <si>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</si>
  <si>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</si>
  <si>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</si>
  <si>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</si>
  <si>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</si>
  <si>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</si>
  <si>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</si>
  <si>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</si>
  <si>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</si>
  <si>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</si>
  <si>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</si>
  <si>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</si>
  <si>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</si>
  <si>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</si>
  <si>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</si>
  <si>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</si>
  <si>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</si>
  <si>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</si>
  <si>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</si>
  <si>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</si>
  <si>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</si>
  <si>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</si>
  <si>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</si>
  <si>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</si>
  <si>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</si>
  <si>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</si>
  <si>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</si>
  <si>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</si>
  <si>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</si>
  <si>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</si>
  <si>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</si>
  <si>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</si>
  <si>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</si>
  <si>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</si>
  <si>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</si>
  <si>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</si>
  <si>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</si>
  <si>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</si>
  <si>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</si>
  <si>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</si>
  <si>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</si>
  <si>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</si>
  <si>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</si>
  <si>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</si>
  <si>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</si>
  <si>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</si>
  <si>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</si>
  <si>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</si>
  <si>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</si>
  <si>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</si>
  <si>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</si>
  <si>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</si>
  <si>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</si>
  <si>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</si>
  <si>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</si>
  <si>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</si>
  <si>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</si>
  <si>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</si>
  <si>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</si>
  <si>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</si>
  <si>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</si>
  <si>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</si>
  <si>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</si>
  <si>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</si>
  <si>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</si>
  <si>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</si>
  <si>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</si>
  <si>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</si>
  <si>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</si>
  <si>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</si>
  <si>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</si>
  <si>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</si>
  <si>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</si>
  <si>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</si>
  <si>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</si>
  <si>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</si>
  <si>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</si>
  <si>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</si>
  <si>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</si>
  <si>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</si>
  <si>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</si>
  <si>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</si>
  <si>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</si>
  <si>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</si>
  <si>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</si>
  <si>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</si>
  <si>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</si>
  <si>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</si>
  <si>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</si>
  <si>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</si>
  <si>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</si>
  <si>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</si>
  <si>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</si>
  <si>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</si>
  <si>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</si>
  <si>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</si>
  <si>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</si>
  <si>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</si>
  <si>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</si>
  <si>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</si>
  <si>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</si>
  <si>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</si>
  <si>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</si>
  <si>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</si>
  <si>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</si>
  <si>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</si>
  <si>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</si>
  <si>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</si>
  <si>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</si>
  <si>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</si>
  <si>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</si>
  <si>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</si>
  <si>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</si>
  <si>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</si>
  <si>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</si>
  <si>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</si>
  <si>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</si>
  <si>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</si>
  <si>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</si>
  <si>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</si>
  <si>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</si>
  <si>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</si>
  <si>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</si>
  <si>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</si>
  <si>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</si>
  <si>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</si>
  <si>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</si>
  <si>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</si>
  <si>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</si>
  <si>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</si>
  <si>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</si>
  <si>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</si>
  <si>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</si>
  <si>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</si>
  <si>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</si>
  <si>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</si>
  <si>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</si>
  <si>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</si>
  <si>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</si>
  <si>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</si>
  <si>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</si>
  <si>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</si>
  <si>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</si>
  <si>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</si>
  <si>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</si>
  <si>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</si>
  <si>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</si>
  <si>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</si>
  <si>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</si>
  <si>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</si>
  <si>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</si>
  <si>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</si>
  <si>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</si>
  <si>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</si>
  <si>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</si>
  <si>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</si>
  <si>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</si>
  <si>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</si>
  <si>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</si>
  <si>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</si>
  <si>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</si>
  <si>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</si>
  <si>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</si>
  <si>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</si>
  <si>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</si>
  <si>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</si>
  <si>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</si>
  <si>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</si>
  <si>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</si>
  <si>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</si>
  <si>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</si>
  <si>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</si>
  <si>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</si>
  <si>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</si>
  <si>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</si>
  <si>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</si>
  <si>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</si>
  <si>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</si>
  <si>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</si>
  <si>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</si>
  <si>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</si>
  <si>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</si>
  <si>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</si>
  <si>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</si>
  <si>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</si>
  <si>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</si>
  <si>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</si>
  <si>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</si>
  <si>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</si>
  <si>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</si>
  <si>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</si>
  <si>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</si>
  <si>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</si>
  <si>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</si>
  <si>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</si>
  <si>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</si>
  <si>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</si>
  <si>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</si>
  <si>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</si>
  <si>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</si>
  <si>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</si>
  <si>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</si>
  <si>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</si>
  <si>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</si>
  <si>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</si>
  <si>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</si>
  <si>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</si>
  <si>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</si>
  <si>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</si>
  <si>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</si>
  <si>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</si>
  <si>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</si>
  <si>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</si>
  <si>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</si>
  <si>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</si>
  <si>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</si>
  <si>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</si>
  <si>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</si>
  <si>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</si>
  <si>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</si>
  <si>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</si>
  <si>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</si>
  <si>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</si>
  <si>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</si>
  <si>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</si>
  <si>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</si>
  <si>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</si>
  <si>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</si>
  <si>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</si>
  <si>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</si>
  <si>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</si>
  <si>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</si>
  <si>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</si>
  <si>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</si>
  <si>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</si>
  <si>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</si>
  <si>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</si>
  <si>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</si>
  <si>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</si>
  <si>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</si>
  <si>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</si>
  <si>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</si>
  <si>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</si>
  <si>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</si>
  <si>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</si>
  <si>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</si>
  <si>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</si>
  <si>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</si>
  <si>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</si>
  <si>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</si>
  <si>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</si>
  <si>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</si>
  <si>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</si>
  <si>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</si>
  <si>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</si>
  <si>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</si>
  <si>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</si>
  <si>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</si>
  <si>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</si>
  <si>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</si>
  <si>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</si>
  <si>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</si>
  <si>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</si>
  <si>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</si>
  <si>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</si>
  <si>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</si>
  <si>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</si>
  <si>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</si>
  <si>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</si>
  <si>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</si>
  <si>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</si>
  <si>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</si>
  <si>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</si>
  <si>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</si>
  <si>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</si>
  <si>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</si>
  <si>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</si>
  <si>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</si>
  <si>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</si>
  <si>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</si>
  <si>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</si>
  <si>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</si>
  <si>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</si>
  <si>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</si>
  <si>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</si>
  <si>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</si>
  <si>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</si>
  <si>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</si>
  <si>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</si>
  <si>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</si>
  <si>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</si>
  <si>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</si>
  <si>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</si>
  <si>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</si>
  <si>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</si>
  <si>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</si>
  <si>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</si>
  <si>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</si>
  <si>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</si>
  <si>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</si>
  <si>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</si>
  <si>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</si>
  <si>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</si>
  <si>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</si>
  <si>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</si>
  <si>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</si>
  <si>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</si>
  <si>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</si>
  <si>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</si>
  <si>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</si>
  <si>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</si>
  <si>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</si>
  <si>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</si>
  <si>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</si>
  <si>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</si>
  <si>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</si>
  <si>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</si>
  <si>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</si>
  <si>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</si>
  <si>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</si>
  <si>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</si>
  <si>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</si>
  <si>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</si>
  <si>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</si>
  <si>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</si>
  <si>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</si>
  <si>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</si>
  <si>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</si>
  <si>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</si>
  <si>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</si>
  <si>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</si>
  <si>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</si>
  <si>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</si>
  <si>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</si>
  <si>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</si>
  <si>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</si>
  <si>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</si>
  <si>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</si>
  <si>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</si>
  <si>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</si>
  <si>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</si>
  <si>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</si>
  <si>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</si>
  <si>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</si>
  <si>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</si>
  <si>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</si>
  <si>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</si>
  <si>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</si>
  <si>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</si>
  <si>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</si>
  <si>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</si>
  <si>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</si>
  <si>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</si>
  <si>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</si>
  <si>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</si>
  <si>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</si>
  <si>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</si>
  <si>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</si>
  <si>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</si>
  <si>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</si>
  <si>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</si>
  <si>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</si>
  <si>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</si>
  <si>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</si>
  <si>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</si>
  <si>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</si>
  <si>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</si>
  <si>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</si>
  <si>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</si>
  <si>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</si>
  <si>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</si>
  <si>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</si>
  <si>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</si>
  <si>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</si>
  <si>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</si>
  <si>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</si>
  <si>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</si>
  <si>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</si>
  <si>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</si>
  <si>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</si>
  <si>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</si>
  <si>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</si>
  <si>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</si>
  <si>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</si>
  <si>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</si>
  <si>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</si>
  <si>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</si>
  <si>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</si>
  <si>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</si>
  <si>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</si>
  <si>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</si>
  <si>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</si>
  <si>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</si>
  <si>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</si>
  <si>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</si>
  <si>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</si>
  <si>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</si>
  <si>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</si>
  <si>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</si>
  <si>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</si>
  <si>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</si>
  <si>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</si>
  <si>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</si>
  <si>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</si>
  <si>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</si>
  <si>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</si>
  <si>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</si>
  <si>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</si>
  <si>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</si>
  <si>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</si>
  <si>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</si>
  <si>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</si>
  <si>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</si>
  <si>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</si>
  <si>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</si>
  <si>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</si>
  <si>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</si>
  <si>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</si>
  <si>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</si>
  <si>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</si>
  <si>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</si>
  <si>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</si>
  <si>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</si>
  <si>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</si>
  <si>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</si>
  <si>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</si>
  <si>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</si>
  <si>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</si>
  <si>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</si>
  <si>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</si>
  <si>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</si>
  <si>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</si>
  <si>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</si>
  <si>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</si>
  <si>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</si>
  <si>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</si>
  <si>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</si>
  <si>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</si>
  <si>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</si>
  <si>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</si>
  <si>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</si>
  <si>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</si>
  <si>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</si>
  <si>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</si>
  <si>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</si>
  <si>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</si>
  <si>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</si>
  <si>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</si>
  <si>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</si>
  <si>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</si>
  <si>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</si>
  <si>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</si>
  <si>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</si>
  <si>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</si>
  <si>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</si>
  <si>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</si>
  <si>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</si>
  <si>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</si>
  <si>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</si>
  <si>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</si>
  <si>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</si>
  <si>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</si>
  <si>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</si>
  <si>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</si>
  <si>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</si>
  <si>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</si>
  <si>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</si>
  <si>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</si>
  <si>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</si>
  <si>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</si>
  <si>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</si>
  <si>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</si>
  <si>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</si>
  <si>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</si>
  <si>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</si>
  <si>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</si>
  <si>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</si>
  <si>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</si>
  <si>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</si>
  <si>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</si>
  <si>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</si>
  <si>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</si>
  <si>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</si>
  <si>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</si>
  <si>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</si>
  <si>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</si>
  <si>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</si>
  <si>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</si>
  <si>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</si>
  <si>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</si>
  <si>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</si>
  <si>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</si>
  <si>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</si>
  <si>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</si>
  <si>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</si>
  <si>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</si>
  <si>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</si>
  <si>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</si>
  <si>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</si>
  <si>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</si>
  <si>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</si>
  <si>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</si>
  <si>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</si>
  <si>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</si>
  <si>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</si>
  <si>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</si>
  <si>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</si>
  <si>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</si>
  <si>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</si>
  <si>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</si>
  <si>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</si>
  <si>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</si>
  <si>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</si>
  <si>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</si>
  <si>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</si>
  <si>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</si>
  <si>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</si>
  <si>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</si>
  <si>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</si>
  <si>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</si>
  <si>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</si>
  <si>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</si>
  <si>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</si>
  <si>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</si>
  <si>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</si>
  <si>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</si>
  <si>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</si>
  <si>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</si>
  <si>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</si>
  <si>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</si>
  <si>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</si>
  <si>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</si>
  <si>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</si>
  <si>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</si>
  <si>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</si>
  <si>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</si>
  <si>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</si>
  <si>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</si>
  <si>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</si>
  <si>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</si>
  <si>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</si>
  <si>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</si>
  <si>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</si>
  <si>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</si>
  <si>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</si>
  <si>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</si>
  <si>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</si>
  <si>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</si>
  <si>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</si>
  <si>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</si>
  <si>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</si>
  <si>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</si>
  <si>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</si>
  <si>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</si>
  <si>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</si>
  <si>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</si>
  <si>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</si>
  <si>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</si>
  <si>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</si>
  <si>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</si>
  <si>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</si>
  <si>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</si>
  <si>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</si>
  <si>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</si>
  <si>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</si>
  <si>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</si>
  <si>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</si>
  <si>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</si>
  <si>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</si>
  <si>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</si>
  <si>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</si>
  <si>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</si>
  <si>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</si>
  <si>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</si>
  <si>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</si>
  <si>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</si>
  <si>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</si>
  <si>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</si>
  <si>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</si>
  <si>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</si>
  <si>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</si>
  <si>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</si>
  <si>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</si>
  <si>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</si>
  <si>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</si>
  <si>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</si>
  <si>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</si>
  <si>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</si>
  <si>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</si>
  <si>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</si>
  <si>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</si>
  <si>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</si>
  <si>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</si>
  <si>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</si>
  <si>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</si>
  <si>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</si>
  <si>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</si>
  <si>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</si>
  <si>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</si>
  <si>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</si>
  <si>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</si>
  <si>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</si>
  <si>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</si>
  <si>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</si>
  <si>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</si>
  <si>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</si>
  <si>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</si>
  <si>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</si>
  <si>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</si>
  <si>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</si>
  <si>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</si>
  <si>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</si>
  <si>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</si>
  <si>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</si>
  <si>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</si>
  <si>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</si>
  <si>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</si>
  <si>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</si>
  <si>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</si>
  <si>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</si>
  <si>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</si>
  <si>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</si>
  <si>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</si>
  <si>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</si>
  <si>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</si>
  <si>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</si>
  <si>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</si>
  <si>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</si>
  <si>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</si>
  <si>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</si>
  <si>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</si>
  <si>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</si>
  <si>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</si>
  <si>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</si>
  <si>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</si>
  <si>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</si>
  <si>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</si>
  <si>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</si>
  <si>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</si>
  <si>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</si>
  <si>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</si>
  <si>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</si>
  <si>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</si>
  <si>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</si>
  <si>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</si>
  <si>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</si>
  <si>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</si>
  <si>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</si>
  <si>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</si>
  <si>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</si>
  <si>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</si>
  <si>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</si>
  <si>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</si>
  <si>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</si>
  <si>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</si>
  <si>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</si>
  <si>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</si>
  <si>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</si>
  <si>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</si>
  <si>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</si>
  <si>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</si>
  <si>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</si>
  <si>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</si>
  <si>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</si>
  <si>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</si>
  <si>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</si>
  <si>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</si>
  <si>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</si>
  <si>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</si>
  <si>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</si>
  <si>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</si>
  <si>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</si>
  <si>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</si>
  <si>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</si>
  <si>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</si>
  <si>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</si>
  <si>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</si>
  <si>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</si>
  <si>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</si>
  <si>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</si>
  <si>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</si>
  <si>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</si>
  <si>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</si>
  <si>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</si>
  <si>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</si>
  <si>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</si>
  <si>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</si>
  <si>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</si>
  <si>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</si>
  <si>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</si>
  <si>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</si>
  <si>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</si>
  <si>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</si>
  <si>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</si>
  <si>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</si>
  <si>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</si>
  <si>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</si>
  <si>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</si>
  <si>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</si>
  <si>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</si>
  <si>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</si>
  <si>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</si>
  <si>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</si>
  <si>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</si>
  <si>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</si>
  <si>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</si>
  <si>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</si>
  <si>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</si>
  <si>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</si>
  <si>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</si>
  <si>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</si>
  <si>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</si>
  <si>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</si>
  <si>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</si>
  <si>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</si>
  <si>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</si>
  <si>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</si>
  <si>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</si>
  <si>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</si>
  <si>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</si>
  <si>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</si>
  <si>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</si>
  <si>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</si>
  <si>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</si>
  <si>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</si>
  <si>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</si>
  <si>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</si>
  <si>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</si>
  <si>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</si>
  <si>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</si>
  <si>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</si>
  <si>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</si>
  <si>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</si>
  <si>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</si>
  <si>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</si>
  <si>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</si>
  <si>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</si>
  <si>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</si>
  <si>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</si>
  <si>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</si>
  <si>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</si>
  <si>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</si>
  <si>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</si>
  <si>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</si>
  <si>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</si>
  <si>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</si>
  <si>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</si>
  <si>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</si>
  <si>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</si>
  <si>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</si>
  <si>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</si>
  <si>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</si>
  <si>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</si>
  <si>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</si>
  <si>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</si>
  <si>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</si>
  <si>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</si>
  <si>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</si>
  <si>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</si>
  <si>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</si>
  <si>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</si>
  <si>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</si>
  <si>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</si>
  <si>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</si>
  <si>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</si>
  <si>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</si>
  <si>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</si>
  <si>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</si>
  <si>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</si>
  <si>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</si>
  <si>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</si>
  <si>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</si>
  <si>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</si>
  <si>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</si>
  <si>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</si>
  <si>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</si>
  <si>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</si>
  <si>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</si>
  <si>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</si>
  <si>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</si>
  <si>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</si>
  <si>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</si>
  <si>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</si>
  <si>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</si>
  <si>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</si>
  <si>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</si>
  <si>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</si>
  <si>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</si>
  <si>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</si>
  <si>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</si>
  <si>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</si>
  <si>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</si>
  <si>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</si>
  <si>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</si>
  <si>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</si>
  <si>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</si>
  <si>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</si>
  <si>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</si>
  <si>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</si>
  <si>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</si>
  <si>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</si>
  <si>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</si>
  <si>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</si>
  <si>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</si>
  <si>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</si>
  <si>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</si>
  <si>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</si>
  <si>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</si>
  <si>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</si>
  <si>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</si>
  <si>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</si>
  <si>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</si>
  <si>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</si>
  <si>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</si>
  <si>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</si>
  <si>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</si>
  <si>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</si>
  <si>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</si>
  <si>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</si>
  <si>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</si>
  <si>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</si>
  <si>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</si>
  <si>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</si>
  <si>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</si>
  <si>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</si>
  <si>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</si>
  <si>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</si>
  <si>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</si>
  <si>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</si>
  <si>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</si>
  <si>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</si>
  <si>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</si>
  <si>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</si>
  <si>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</si>
  <si>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</si>
  <si>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</si>
  <si>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</si>
  <si>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</si>
  <si>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</si>
  <si>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</si>
  <si>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</si>
  <si>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</si>
  <si>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</si>
  <si>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</si>
  <si>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</si>
  <si>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</si>
  <si>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</si>
  <si>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</si>
  <si>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</si>
  <si>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</si>
  <si>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</si>
  <si>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</si>
  <si>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</si>
  <si>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</si>
  <si>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</si>
  <si>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</si>
  <si>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</si>
  <si>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</si>
  <si>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</si>
  <si>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</si>
  <si>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</si>
  <si>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</si>
  <si>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</si>
  <si>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</si>
  <si>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</si>
  <si>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</si>
  <si>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</si>
  <si>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</si>
  <si>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</si>
  <si>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</si>
  <si>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</si>
  <si>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</si>
  <si>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</si>
  <si>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</si>
  <si>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</si>
  <si>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</si>
  <si>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</si>
  <si>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</si>
  <si>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</si>
  <si>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</si>
  <si>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</si>
  <si>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</si>
  <si>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</si>
  <si>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</si>
  <si>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</si>
  <si>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</si>
  <si>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</si>
  <si>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</si>
  <si>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</si>
  <si>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</si>
  <si>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</si>
  <si>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</si>
  <si>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</si>
  <si>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</si>
  <si>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</si>
  <si>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</si>
  <si>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</si>
  <si>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</si>
  <si>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</si>
  <si>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</si>
  <si>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</si>
  <si>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</si>
  <si>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</si>
  <si>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</si>
  <si>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</si>
  <si>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</si>
  <si>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</si>
  <si>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</si>
  <si>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</si>
  <si>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</si>
  <si>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</si>
  <si>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</si>
  <si>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</si>
  <si>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</si>
  <si>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</si>
  <si>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</si>
  <si>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</si>
  <si>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</si>
  <si>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</si>
  <si>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</si>
  <si>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</si>
  <si>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</si>
  <si>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</si>
  <si>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</si>
  <si>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</si>
  <si>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</si>
  <si>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</si>
  <si>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</si>
  <si>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</si>
  <si>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</si>
  <si>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</si>
  <si>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</si>
  <si>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</si>
  <si>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</si>
  <si>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</si>
  <si>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</si>
  <si>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</si>
  <si>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</si>
  <si>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</si>
  <si>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</si>
  <si>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</si>
  <si>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</si>
  <si>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</si>
  <si>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</si>
  <si>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</si>
  <si>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</si>
  <si>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</si>
  <si>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</si>
  <si>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</si>
  <si>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</si>
  <si>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</si>
  <si>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</si>
  <si>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</si>
  <si>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</si>
  <si>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</si>
  <si>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</si>
  <si>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</si>
  <si>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</si>
  <si>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</si>
  <si>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</si>
  <si>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</si>
  <si>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</si>
  <si>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</si>
  <si>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</si>
  <si>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</si>
  <si>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</si>
  <si>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</si>
  <si>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</si>
  <si>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</si>
  <si>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</si>
  <si>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</si>
  <si>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</si>
  <si>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</si>
  <si>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</si>
  <si>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</si>
  <si>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</si>
  <si>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</si>
  <si>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</si>
  <si>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</si>
  <si>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</si>
  <si>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</si>
  <si>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</si>
  <si>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</si>
  <si>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</si>
  <si>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</si>
  <si>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</si>
  <si>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</si>
  <si>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</si>
  <si>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</si>
  <si>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</si>
  <si>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</si>
  <si>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</si>
  <si>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</si>
  <si>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</si>
  <si>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</si>
  <si>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</si>
  <si>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</si>
  <si>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</si>
  <si>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</si>
  <si>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</si>
  <si>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</si>
  <si>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</si>
  <si>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</si>
  <si>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</si>
  <si>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</si>
  <si>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</si>
  <si>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</si>
  <si>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</si>
  <si>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</si>
  <si>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</si>
  <si>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</si>
  <si>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</si>
  <si>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</si>
  <si>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</si>
  <si>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</si>
  <si>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</si>
  <si>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</si>
  <si>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</si>
  <si>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</si>
  <si>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</si>
  <si>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</si>
  <si>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</si>
  <si>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</si>
  <si>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</si>
  <si>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</si>
  <si>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</si>
  <si>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</si>
  <si>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</si>
  <si>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</si>
  <si>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</si>
  <si>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</si>
  <si>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</si>
  <si>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</si>
  <si>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</si>
  <si>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</si>
  <si>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</si>
  <si>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</si>
  <si>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</si>
  <si>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</si>
  <si>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</si>
  <si>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</si>
  <si>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</si>
  <si>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</si>
  <si>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</si>
  <si>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</si>
  <si>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</si>
  <si>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</si>
  <si>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</si>
  <si>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</si>
  <si>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</si>
  <si>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</si>
  <si>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</si>
  <si>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</si>
  <si>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</si>
  <si>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</si>
  <si>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</si>
  <si>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</si>
  <si>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</si>
  <si>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</si>
  <si>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</si>
  <si>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</si>
  <si>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</si>
  <si>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</si>
  <si>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</si>
  <si>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</si>
  <si>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</si>
  <si>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</si>
  <si>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</si>
  <si>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</si>
  <si>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</si>
  <si>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</si>
  <si>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</si>
  <si>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</si>
  <si>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</si>
  <si>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</si>
  <si>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</si>
  <si>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</si>
  <si>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</si>
  <si>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</si>
  <si>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</si>
  <si>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</si>
  <si>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</si>
  <si>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</si>
  <si>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</si>
  <si>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</si>
  <si>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</si>
  <si>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</si>
  <si>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</si>
  <si>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</si>
  <si>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</si>
  <si>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</si>
  <si>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</si>
  <si>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</si>
  <si>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</si>
  <si>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</si>
  <si>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</si>
  <si>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</si>
  <si>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</si>
  <si>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</si>
  <si>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</si>
  <si>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</si>
  <si>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</si>
  <si>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</si>
  <si>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</si>
  <si>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</si>
  <si>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</si>
  <si>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</si>
  <si>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</si>
  <si>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</si>
  <si>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</si>
  <si>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</si>
  <si>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</si>
  <si>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</si>
  <si>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</si>
  <si>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</si>
  <si>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</si>
  <si>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</si>
  <si>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</si>
  <si>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</si>
  <si>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</si>
  <si>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</si>
  <si>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</si>
  <si>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</si>
  <si>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</si>
  <si>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</si>
  <si>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</si>
  <si>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</si>
  <si>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</si>
  <si>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</si>
  <si>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</si>
  <si>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</si>
  <si>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</si>
  <si>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</si>
  <si>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</si>
  <si>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</si>
  <si>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</si>
  <si>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</si>
  <si>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</si>
  <si>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</si>
  <si>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</si>
  <si>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</si>
  <si>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</si>
  <si>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</si>
  <si>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</si>
  <si>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</si>
  <si>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</si>
  <si>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</si>
  <si>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</si>
  <si>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</si>
  <si>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</si>
  <si>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</si>
  <si>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</si>
  <si>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</si>
  <si>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</si>
  <si>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</si>
  <si>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</si>
  <si>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</si>
  <si>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</si>
  <si>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</si>
  <si>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</si>
  <si>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</si>
  <si>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</si>
  <si>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</si>
  <si>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</si>
  <si>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</si>
  <si>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</si>
  <si>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</si>
  <si>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</si>
  <si>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</si>
  <si>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</si>
  <si>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</si>
  <si>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</si>
  <si>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</si>
  <si>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</si>
  <si>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</si>
  <si>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</si>
  <si>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</si>
  <si>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</si>
  <si>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</si>
  <si>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</si>
  <si>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</si>
  <si>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</si>
  <si>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</si>
  <si>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</si>
  <si>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</si>
  <si>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</si>
  <si>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</si>
  <si>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</si>
  <si>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</si>
  <si>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</si>
  <si>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</si>
  <si>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</si>
  <si>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</si>
  <si>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</si>
  <si>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</si>
  <si>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</si>
  <si>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</si>
  <si>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</si>
  <si>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</si>
  <si>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</si>
  <si>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</si>
  <si>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</si>
  <si>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</si>
  <si>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</si>
  <si>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</si>
  <si>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</si>
  <si>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</si>
  <si>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</si>
  <si>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</si>
  <si>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</si>
  <si>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</si>
  <si>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</si>
  <si>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</si>
  <si>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</si>
  <si>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</si>
  <si>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</si>
  <si>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</si>
  <si>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</si>
  <si>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</si>
  <si>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</si>
  <si>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</si>
  <si>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</si>
  <si>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</si>
  <si>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</si>
  <si>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</si>
  <si>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</si>
  <si>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</si>
  <si>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</si>
  <si>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</si>
  <si>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</si>
  <si>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</si>
  <si>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</si>
  <si>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</si>
  <si>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</si>
  <si>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</si>
  <si>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</si>
  <si>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</si>
  <si>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</si>
  <si>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</si>
  <si>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</si>
  <si>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</si>
  <si>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</si>
  <si>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</si>
  <si>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</si>
  <si>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</si>
  <si>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</si>
  <si>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</si>
  <si>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</si>
  <si>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</si>
  <si>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</si>
  <si>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</si>
  <si>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</si>
  <si>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</si>
  <si>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</si>
  <si>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</si>
  <si>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</si>
  <si>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</si>
  <si>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</si>
  <si>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</si>
  <si>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</si>
  <si>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</si>
  <si>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</si>
  <si>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</si>
  <si>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</si>
  <si>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</si>
  <si>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</si>
  <si>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</si>
  <si>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</si>
  <si>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</si>
  <si>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</si>
  <si>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</si>
  <si>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</si>
  <si>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</si>
  <si>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</si>
  <si>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</si>
  <si>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</si>
  <si>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</si>
  <si>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</si>
  <si>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</si>
  <si>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</si>
  <si>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</si>
  <si>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</si>
  <si>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</si>
  <si>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</si>
  <si>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</si>
  <si>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</si>
  <si>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</si>
  <si>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</si>
  <si>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</si>
  <si>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</si>
  <si>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</si>
  <si>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</si>
  <si>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</si>
  <si>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</si>
  <si>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</si>
  <si>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</si>
  <si>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</si>
  <si>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</si>
  <si>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</si>
  <si>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</si>
  <si>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</si>
  <si>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</si>
  <si>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</si>
  <si>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</si>
  <si>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</si>
  <si>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</si>
  <si>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</si>
  <si>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</si>
  <si>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</si>
  <si>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</si>
  <si>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</si>
  <si>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</si>
  <si>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</si>
  <si>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</si>
  <si>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</si>
  <si>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</si>
  <si>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</si>
  <si>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</si>
  <si>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</si>
  <si>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</si>
  <si>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</si>
  <si>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</si>
  <si>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</si>
  <si>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</si>
  <si>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</si>
  <si>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</si>
  <si>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</si>
  <si>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</si>
  <si>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</si>
  <si>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</si>
  <si>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</si>
  <si>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</si>
  <si>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</si>
  <si>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</si>
  <si>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</si>
  <si>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</si>
  <si>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</si>
  <si>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</si>
  <si>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</si>
  <si>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</si>
  <si>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</si>
  <si>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</si>
  <si>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</si>
  <si>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</si>
  <si>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</si>
  <si>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</si>
  <si>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</si>
  <si>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</si>
  <si>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</si>
  <si>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</si>
  <si>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</si>
  <si>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</si>
  <si>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</si>
  <si>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</si>
  <si>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</si>
  <si>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</si>
  <si>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</si>
  <si>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</si>
  <si>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</si>
  <si>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</si>
  <si>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</si>
  <si>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</si>
  <si>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</si>
  <si>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</si>
  <si>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</si>
  <si>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</si>
  <si>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</si>
  <si>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</si>
  <si>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</si>
  <si>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</si>
  <si>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</si>
  <si>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</si>
  <si>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</si>
  <si>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</si>
  <si>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</si>
  <si>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</si>
  <si>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</si>
  <si>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</si>
  <si>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</si>
  <si>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</si>
  <si>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</si>
  <si>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</si>
  <si>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</si>
  <si>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</si>
  <si>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</si>
  <si>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</si>
  <si>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</si>
  <si>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</si>
  <si>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</si>
  <si>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</si>
  <si>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</si>
  <si>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</si>
  <si>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</si>
  <si>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</si>
  <si>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</si>
  <si>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</si>
  <si>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</si>
  <si>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</si>
  <si>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</si>
  <si>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</si>
  <si>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</si>
  <si>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</si>
  <si>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</si>
  <si>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</si>
  <si>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</si>
  <si>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</si>
  <si>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</si>
  <si>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</si>
  <si>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</si>
  <si>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</si>
  <si>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</si>
  <si>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</si>
  <si>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</si>
  <si>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</si>
  <si>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</si>
  <si>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</si>
  <si>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</si>
  <si>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</si>
  <si>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</si>
  <si>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</si>
  <si>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</si>
  <si>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</si>
  <si>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</si>
  <si>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</si>
  <si>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</si>
  <si>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</si>
  <si>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</si>
  <si>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</si>
  <si>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</si>
  <si>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</si>
  <si>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</si>
  <si>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</si>
  <si>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</si>
  <si>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</si>
  <si>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</si>
  <si>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</si>
  <si>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</si>
  <si>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</si>
  <si>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</si>
  <si>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</si>
  <si>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</si>
  <si>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</si>
  <si>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</si>
  <si>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</si>
  <si>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</si>
  <si>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</si>
  <si>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</si>
  <si>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</si>
  <si>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</si>
  <si>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</si>
  <si>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</si>
  <si>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</si>
  <si>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</si>
  <si>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</si>
  <si>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</si>
  <si>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</si>
  <si>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</si>
  <si>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</si>
  <si>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</si>
  <si>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</si>
  <si>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</si>
  <si>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</si>
  <si>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</si>
  <si>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</si>
  <si>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</si>
  <si>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</si>
  <si>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</si>
  <si>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</si>
  <si>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</si>
  <si>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</si>
  <si>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</si>
  <si>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</si>
  <si>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</si>
  <si>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</si>
  <si>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</si>
  <si>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</si>
  <si>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</si>
  <si>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</si>
  <si>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</si>
  <si>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</si>
  <si>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</si>
  <si>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</si>
  <si>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</si>
  <si>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</si>
  <si>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</si>
  <si>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</si>
  <si>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</si>
  <si>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</si>
  <si>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</si>
  <si>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</si>
  <si>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</si>
  <si>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</si>
  <si>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</si>
  <si>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</si>
  <si>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</si>
  <si>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</si>
  <si>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</si>
  <si>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</si>
  <si>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</si>
  <si>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</si>
  <si>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</si>
  <si>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</si>
  <si>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</si>
  <si>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</si>
  <si>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</si>
  <si>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</si>
  <si>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</si>
  <si>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</si>
  <si>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</si>
  <si>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</si>
  <si>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</si>
  <si>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</si>
  <si>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</si>
  <si>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</si>
  <si>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</si>
  <si>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</si>
  <si>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</si>
  <si>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</si>
  <si>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</si>
  <si>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</si>
  <si>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</si>
  <si>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</si>
  <si>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</si>
  <si>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</si>
  <si>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</si>
  <si>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</si>
  <si>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</si>
  <si>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</si>
  <si>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</si>
  <si>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</si>
  <si>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</si>
  <si>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</si>
  <si>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</si>
  <si>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</si>
  <si>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</si>
  <si>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</si>
  <si>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</si>
  <si>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</si>
  <si>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</si>
  <si>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</si>
  <si>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</si>
  <si>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</si>
  <si>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</si>
  <si>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</si>
  <si>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</si>
  <si>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</si>
  <si>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</si>
  <si>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</si>
  <si>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</si>
  <si>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</si>
  <si>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</si>
  <si>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</si>
  <si>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</si>
  <si>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</si>
  <si>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</si>
  <si>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</si>
  <si>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</si>
  <si>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</si>
  <si>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</si>
  <si>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</si>
  <si>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</si>
  <si>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</si>
  <si>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</si>
  <si>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</si>
  <si>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</si>
  <si>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</si>
  <si>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</si>
  <si>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</si>
  <si>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</si>
  <si>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</si>
  <si>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</si>
  <si>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</si>
  <si>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</si>
  <si>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</si>
  <si>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</si>
  <si>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</si>
  <si>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</si>
  <si>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</si>
  <si>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</si>
  <si>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</si>
  <si>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</si>
  <si>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</si>
  <si>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</si>
  <si>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</si>
  <si>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</si>
  <si>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</si>
  <si>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</si>
  <si>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</si>
  <si>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</si>
  <si>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</si>
  <si>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</si>
  <si>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</si>
  <si>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</si>
  <si>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</si>
  <si>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</si>
  <si>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</si>
  <si>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</si>
  <si>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</si>
  <si>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</si>
  <si>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</si>
  <si>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</si>
  <si>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</si>
  <si>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</si>
  <si>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</si>
  <si>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</si>
  <si>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</si>
  <si>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</si>
  <si>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</si>
  <si>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</si>
  <si>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</si>
  <si>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</si>
  <si>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</si>
  <si>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</si>
  <si>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</si>
  <si>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</si>
  <si>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</si>
  <si>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</si>
  <si>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</si>
  <si>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</si>
  <si>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</si>
  <si>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</si>
  <si>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</si>
  <si>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</si>
  <si>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</si>
  <si>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</si>
  <si>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</si>
  <si>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</si>
  <si>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</si>
  <si>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</si>
  <si>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</si>
  <si>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</si>
  <si>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</si>
  <si>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</si>
  <si>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</si>
  <si>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</si>
  <si>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</si>
  <si>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</si>
  <si>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</si>
  <si>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</si>
  <si>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</si>
  <si>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</si>
  <si>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</si>
  <si>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</si>
  <si>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</si>
  <si>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</si>
  <si>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</si>
  <si>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</si>
  <si>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</si>
  <si>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</si>
  <si>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</si>
  <si>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</si>
  <si>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</si>
  <si>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</si>
  <si>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</si>
  <si>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</si>
  <si>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</si>
  <si>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</si>
  <si>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</si>
  <si>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</si>
  <si>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</si>
  <si>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</si>
  <si>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</si>
  <si>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</si>
  <si>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</si>
  <si>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</si>
  <si>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</si>
  <si>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</si>
  <si>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</si>
  <si>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</si>
  <si>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</si>
  <si>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</si>
  <si>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</si>
  <si>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</si>
  <si>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</si>
  <si>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</si>
  <si>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</si>
  <si>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</si>
  <si>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</si>
  <si>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</si>
  <si>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</si>
  <si>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</si>
  <si>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</si>
  <si>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</si>
  <si>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</si>
  <si>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</si>
  <si>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</si>
  <si>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</si>
  <si>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</si>
  <si>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</si>
  <si>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</si>
  <si>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</si>
  <si>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</si>
  <si>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</si>
  <si>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</si>
  <si>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</si>
  <si>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</si>
  <si>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</si>
  <si>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</si>
  <si>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</si>
  <si>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</si>
  <si>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</si>
  <si>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</si>
  <si>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</si>
  <si>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</si>
  <si>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</si>
  <si>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</si>
  <si>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</si>
  <si>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</si>
  <si>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</si>
  <si>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</si>
  <si>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</si>
  <si>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</si>
  <si>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</si>
  <si>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</si>
  <si>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</si>
  <si>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</si>
  <si>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</si>
  <si>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</si>
  <si>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</si>
  <si>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</si>
  <si>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</si>
  <si>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</si>
  <si>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</si>
  <si>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</si>
  <si>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</si>
  <si>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</si>
  <si>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</si>
  <si>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</si>
  <si>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</si>
  <si>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</si>
  <si>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</si>
  <si>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</si>
  <si>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</si>
  <si>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</si>
  <si>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</si>
  <si>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</si>
  <si>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</si>
  <si>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</si>
  <si>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</si>
  <si>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</si>
  <si>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</si>
  <si>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</si>
  <si>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</si>
  <si>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</si>
  <si>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</si>
  <si>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</si>
  <si>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</si>
  <si>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</si>
  <si>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</si>
  <si>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</si>
  <si>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</si>
  <si>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</si>
  <si>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</si>
  <si>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</si>
  <si>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</si>
  <si>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</si>
  <si>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</si>
  <si>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</si>
  <si>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</si>
  <si>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</si>
  <si>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</si>
  <si>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</si>
  <si>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</si>
  <si>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</si>
  <si>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</si>
  <si>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</si>
  <si>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</si>
  <si>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</si>
  <si>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</si>
  <si>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</si>
  <si>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</si>
  <si>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</si>
  <si>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</si>
  <si>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</si>
  <si>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</si>
  <si>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</si>
  <si>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</si>
  <si>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</si>
  <si>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</si>
  <si>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</si>
  <si>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</si>
  <si>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</si>
  <si>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</si>
  <si>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</si>
  <si>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</si>
  <si>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</si>
  <si>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</si>
  <si>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</si>
  <si>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</si>
  <si>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</si>
  <si>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</si>
  <si>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</si>
  <si>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</si>
  <si>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</si>
  <si>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</si>
  <si>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</si>
  <si>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</si>
  <si>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</si>
  <si>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</si>
  <si>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</si>
  <si>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</si>
  <si>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</si>
  <si>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</si>
  <si>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</si>
  <si>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</si>
  <si>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</si>
  <si>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</si>
  <si>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</si>
  <si>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</si>
  <si>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</si>
  <si>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</si>
  <si>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</si>
  <si>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</si>
  <si>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</si>
  <si>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</si>
  <si>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</si>
  <si>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</si>
  <si>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</si>
  <si>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</si>
  <si>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</si>
  <si>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</si>
  <si>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</si>
  <si>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</si>
  <si>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</si>
  <si>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</si>
  <si>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</si>
  <si>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</si>
  <si>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</si>
  <si>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</si>
  <si>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</si>
  <si>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</si>
  <si>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</si>
  <si>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</si>
  <si>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</si>
  <si>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</si>
  <si>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</si>
  <si>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</si>
  <si>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</si>
  <si>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</si>
  <si>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</si>
  <si>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</si>
  <si>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</si>
  <si>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</si>
  <si>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</si>
  <si>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</si>
  <si>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</si>
  <si>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</si>
  <si>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</si>
  <si>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</si>
  <si>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</si>
  <si>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</si>
  <si>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</si>
  <si>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</si>
  <si>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</si>
  <si>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</si>
  <si>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</si>
  <si>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</si>
  <si>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</si>
  <si>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</si>
  <si>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</si>
  <si>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</si>
  <si>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</si>
  <si>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</si>
  <si>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</si>
  <si>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</si>
  <si>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</si>
  <si>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</si>
  <si>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</si>
  <si>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</si>
  <si>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</si>
  <si>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</si>
  <si>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</si>
  <si>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</si>
  <si>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</si>
  <si>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</si>
  <si>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</si>
  <si>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</si>
  <si>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</si>
  <si>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</si>
  <si>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</si>
  <si>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</si>
  <si>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</si>
  <si>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</si>
  <si>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</si>
  <si>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</si>
  <si>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</si>
  <si>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</si>
  <si>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</si>
  <si>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</si>
  <si>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</si>
  <si>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</si>
  <si>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</si>
  <si>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</si>
  <si>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</si>
  <si>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</si>
  <si>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</si>
  <si>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</si>
  <si>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</si>
  <si>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</si>
  <si>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</si>
  <si>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</si>
  <si>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</si>
  <si>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</si>
  <si>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</si>
  <si>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</si>
  <si>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</si>
  <si>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</si>
  <si>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</si>
  <si>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</si>
  <si>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</si>
  <si>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</si>
  <si>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</si>
  <si>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</si>
  <si>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</si>
  <si>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</si>
  <si>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</si>
  <si>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</si>
  <si>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</si>
  <si>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</si>
  <si>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</si>
  <si>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</si>
  <si>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</si>
  <si>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</si>
  <si>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</si>
  <si>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</si>
  <si>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</si>
  <si>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</si>
  <si>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</si>
  <si>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</si>
  <si>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</si>
  <si>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</si>
  <si>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</si>
  <si>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</si>
  <si>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</si>
  <si>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</si>
  <si>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</si>
  <si>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</si>
  <si>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</si>
  <si>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</si>
  <si>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</si>
  <si>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</si>
  <si>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</si>
  <si>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</si>
  <si>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</si>
  <si>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</si>
  <si>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</si>
  <si>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</si>
  <si>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</si>
  <si>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</si>
  <si>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</si>
  <si>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</si>
  <si>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</si>
  <si>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</si>
  <si>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</si>
  <si>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</si>
  <si>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</si>
  <si>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</si>
  <si>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</si>
  <si>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</si>
  <si>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</si>
  <si>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</si>
  <si>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</si>
  <si>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</si>
  <si>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</si>
  <si>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</si>
  <si>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</si>
  <si>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</si>
  <si>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</si>
  <si>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</si>
  <si>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</si>
  <si>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</si>
  <si>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</si>
  <si>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</si>
  <si>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</si>
  <si>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</si>
  <si>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</si>
  <si>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</si>
  <si>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</si>
  <si>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</si>
  <si>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</si>
  <si>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</si>
  <si>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</si>
  <si>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</si>
  <si>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</si>
  <si>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</si>
  <si>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</si>
  <si>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</si>
  <si>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</si>
  <si>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</si>
  <si>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</si>
  <si>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</si>
  <si>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</si>
  <si>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</si>
  <si>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</si>
  <si>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</si>
  <si>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</si>
  <si>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</si>
  <si>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</si>
  <si>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</si>
  <si>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</si>
  <si>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</si>
  <si>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</si>
  <si>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</si>
  <si>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</si>
  <si>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</si>
  <si>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</si>
  <si>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</si>
  <si>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</si>
  <si>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</si>
  <si>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</si>
  <si>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</si>
  <si>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</si>
  <si>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</si>
  <si>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</si>
  <si>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</si>
  <si>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</si>
  <si>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</si>
  <si>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</si>
  <si>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</si>
  <si>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</si>
  <si>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</si>
  <si>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</si>
  <si>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</si>
  <si>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</si>
  <si>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</si>
  <si>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</si>
  <si>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</si>
  <si>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</si>
  <si>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</si>
  <si>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</si>
  <si>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</si>
  <si>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</si>
  <si>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</si>
  <si>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</si>
  <si>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</si>
  <si>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</si>
  <si>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</si>
  <si>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</si>
  <si>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</si>
  <si>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</si>
  <si>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</si>
  <si>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</si>
  <si>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</si>
  <si>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</si>
  <si>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</si>
  <si>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</si>
  <si>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</si>
  <si>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</si>
  <si>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</si>
  <si>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</si>
  <si>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</si>
  <si>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</si>
  <si>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</si>
  <si>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</si>
  <si>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</si>
  <si>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</si>
  <si>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</si>
  <si>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</si>
  <si>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</si>
  <si>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</si>
  <si>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</si>
  <si>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</si>
  <si>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</si>
  <si>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</si>
  <si>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</si>
  <si>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</si>
  <si>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</si>
  <si>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</si>
  <si>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</si>
  <si>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</si>
  <si>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</si>
  <si>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</si>
  <si>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</si>
  <si>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</si>
  <si>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</si>
  <si>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</si>
  <si>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</si>
  <si>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</si>
  <si>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</si>
  <si>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</si>
  <si>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</si>
  <si>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</si>
  <si>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</si>
  <si>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</si>
  <si>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</si>
  <si>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</si>
  <si>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</si>
  <si>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</si>
  <si>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</si>
  <si>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</si>
  <si>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</si>
  <si>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</si>
  <si>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</si>
  <si>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</si>
  <si>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</si>
  <si>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</si>
  <si>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</si>
  <si>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</si>
  <si>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</si>
  <si>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</si>
  <si>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</si>
  <si>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</si>
  <si>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</si>
  <si>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</si>
  <si>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</si>
  <si>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</si>
  <si>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</si>
  <si>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</si>
  <si>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</si>
  <si>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</si>
  <si>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</si>
  <si>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</si>
  <si>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</si>
  <si>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</si>
  <si>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</si>
  <si>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</si>
  <si>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</si>
  <si>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</si>
  <si>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</si>
  <si>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</si>
  <si>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</si>
  <si>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</si>
  <si>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</si>
  <si>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</si>
  <si>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</si>
  <si>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</si>
  <si>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</si>
  <si>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</si>
  <si>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</si>
  <si>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</si>
  <si>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</si>
  <si>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</si>
  <si>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</si>
  <si>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</si>
  <si>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</si>
  <si>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</si>
  <si>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</si>
  <si>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</si>
  <si>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</si>
  <si>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</si>
  <si>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</si>
  <si>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</si>
  <si>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</si>
  <si>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</si>
  <si>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</si>
  <si>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</si>
  <si>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</si>
  <si>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</si>
  <si>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</si>
  <si>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</si>
  <si>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</si>
  <si>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</si>
  <si>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</si>
  <si>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</si>
  <si>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</si>
  <si>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</si>
  <si>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</si>
  <si>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</si>
  <si>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</si>
  <si>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</si>
  <si>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</si>
  <si>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</si>
  <si>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</si>
  <si>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</si>
  <si>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</si>
  <si>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</si>
  <si>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</si>
  <si>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</si>
  <si>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</si>
  <si>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</si>
  <si>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</si>
  <si>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</si>
  <si>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</si>
  <si>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</si>
  <si>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</si>
  <si>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</si>
  <si>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</si>
  <si>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</si>
  <si>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</si>
  <si>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</si>
  <si>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</si>
  <si>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</si>
  <si>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</si>
  <si>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</si>
  <si>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</si>
  <si>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</si>
  <si>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</si>
  <si>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</si>
  <si>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</si>
  <si>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</si>
  <si>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</si>
  <si>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</si>
  <si>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</si>
  <si>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</si>
  <si>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</si>
  <si>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</si>
  <si>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</si>
  <si>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</si>
  <si>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</si>
  <si>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</si>
  <si>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</si>
  <si>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</si>
  <si>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</si>
  <si>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</si>
  <si>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</si>
  <si>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</si>
  <si>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</si>
  <si>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</si>
  <si>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</si>
  <si>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</si>
  <si>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</si>
  <si>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</si>
  <si>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</si>
  <si>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</si>
  <si>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</si>
  <si>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</si>
  <si>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</si>
  <si>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</si>
  <si>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</si>
  <si>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</si>
  <si>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</si>
  <si>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</si>
  <si>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</si>
  <si>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</si>
  <si>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</si>
  <si>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</si>
  <si>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</si>
  <si>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</si>
  <si>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</si>
  <si>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</si>
  <si>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</si>
  <si>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</si>
  <si>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</si>
  <si>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</si>
  <si>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</si>
  <si>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</si>
  <si>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</si>
  <si>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</si>
  <si>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</si>
  <si>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</si>
  <si>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</si>
  <si>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</si>
  <si>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</si>
  <si>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</si>
  <si>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</si>
  <si>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</si>
  <si>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</si>
  <si>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</si>
  <si>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</si>
  <si>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</si>
  <si>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</si>
  <si>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</si>
  <si>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</si>
  <si>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</si>
  <si>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</si>
  <si>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</si>
  <si>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</si>
  <si>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</si>
  <si>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</si>
  <si>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</si>
  <si>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</si>
  <si>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</si>
  <si>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</si>
  <si>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</si>
  <si>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</si>
  <si>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</si>
  <si>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</si>
  <si>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</si>
  <si>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</si>
  <si>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</si>
  <si>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</si>
  <si>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</si>
  <si>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</si>
  <si>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</si>
  <si>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</si>
  <si>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</si>
  <si>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</si>
  <si>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</si>
  <si>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</si>
  <si>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</si>
  <si>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</si>
  <si>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</si>
  <si>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</si>
  <si>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</si>
  <si>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</si>
  <si>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</si>
  <si>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</si>
  <si>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</si>
  <si>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</si>
  <si>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</si>
  <si>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</si>
  <si>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</si>
  <si>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</si>
  <si>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</si>
  <si>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</si>
  <si>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</si>
  <si>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</si>
  <si>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</si>
  <si>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</si>
  <si>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</si>
  <si>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</si>
  <si>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</si>
  <si>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</si>
  <si>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</si>
  <si>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</si>
  <si>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</si>
  <si>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</si>
  <si>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</si>
  <si>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</si>
  <si>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</si>
  <si>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</si>
  <si>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</si>
  <si>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</si>
  <si>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</si>
  <si>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</si>
  <si>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</si>
  <si>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</si>
  <si>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</si>
  <si>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</si>
  <si>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</si>
  <si>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</si>
  <si>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</si>
  <si>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</si>
  <si>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</si>
  <si>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</si>
  <si>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</si>
  <si>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</si>
  <si>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</si>
  <si>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</si>
  <si>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</si>
  <si>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</si>
  <si>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</si>
  <si>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</si>
  <si>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</si>
  <si>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</si>
  <si>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</si>
  <si>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</si>
  <si>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</si>
  <si>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</si>
  <si>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</si>
  <si>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</si>
  <si>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</si>
  <si>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</si>
  <si>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</si>
  <si>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</si>
  <si>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</si>
  <si>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</si>
  <si>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</si>
  <si>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</si>
  <si>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</si>
  <si>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</si>
  <si>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</si>
  <si>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</si>
  <si>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</si>
  <si>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</si>
  <si>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</si>
  <si>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</si>
  <si>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</si>
  <si>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</si>
  <si>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</si>
  <si>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</si>
  <si>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</si>
  <si>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</si>
  <si>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</si>
  <si>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</si>
  <si>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</si>
  <si>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</si>
  <si>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</si>
  <si>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</si>
  <si>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</si>
  <si>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</si>
  <si>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</si>
  <si>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</si>
  <si>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</si>
  <si>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</si>
  <si>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</si>
  <si>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</si>
  <si>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</si>
  <si>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</si>
  <si>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</si>
  <si>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</si>
  <si>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</si>
  <si>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</si>
  <si>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</si>
  <si>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</si>
  <si>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</si>
  <si>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</si>
  <si>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</si>
  <si>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</si>
  <si>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</si>
  <si>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</si>
  <si>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</si>
  <si>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</si>
  <si>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</si>
  <si>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</si>
  <si>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</si>
  <si>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</si>
  <si>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</si>
  <si>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</si>
  <si>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</si>
  <si>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</si>
  <si>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</si>
  <si>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</si>
  <si>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</si>
  <si>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</si>
  <si>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</si>
  <si>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</si>
  <si>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</si>
  <si>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</si>
  <si>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</si>
  <si>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</si>
  <si>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</si>
  <si>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</si>
  <si>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</si>
  <si>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</si>
  <si>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</si>
  <si>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</si>
  <si>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</si>
  <si>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</si>
  <si>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</si>
  <si>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</si>
  <si>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</si>
  <si>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</si>
  <si>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</si>
  <si>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</si>
  <si>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</si>
  <si>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</si>
  <si>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</si>
  <si>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</si>
  <si>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</si>
  <si>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</si>
  <si>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</si>
  <si>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</si>
  <si>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</si>
  <si>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</si>
  <si>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</si>
  <si>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</si>
  <si>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</si>
  <si>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</si>
  <si>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</si>
  <si>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</si>
  <si>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</si>
  <si>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</si>
  <si>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</si>
  <si>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</si>
  <si>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</si>
  <si>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</si>
  <si>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</si>
  <si>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</si>
  <si>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</si>
  <si>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</si>
  <si>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</si>
  <si>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</si>
  <si>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</si>
  <si>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</si>
  <si>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</si>
  <si>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</si>
  <si>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</si>
  <si>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</si>
  <si>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</si>
  <si>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</si>
  <si>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</si>
  <si>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</si>
  <si>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</si>
  <si>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</si>
  <si>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</si>
  <si>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</si>
  <si>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</si>
  <si>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</si>
  <si>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</si>
  <si>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</si>
  <si>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</si>
  <si>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</si>
  <si>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</si>
  <si>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</si>
  <si>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</si>
  <si>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</si>
  <si>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</si>
  <si>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</si>
  <si>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</si>
  <si>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</si>
  <si>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</si>
  <si>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</si>
  <si>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</si>
  <si>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</si>
  <si>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</si>
  <si>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</si>
  <si>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</si>
  <si>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</si>
  <si>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</si>
  <si>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</si>
  <si>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</si>
  <si>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</si>
  <si>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</si>
  <si>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</si>
  <si>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</si>
  <si>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</si>
  <si>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</si>
  <si>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</si>
  <si>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</si>
  <si>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</si>
  <si>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</si>
  <si>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</si>
  <si>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</si>
  <si>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</si>
  <si>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</si>
  <si>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</si>
  <si>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</si>
  <si>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</si>
  <si>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</si>
  <si>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</si>
  <si>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</si>
  <si>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</si>
  <si>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</si>
  <si>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</si>
  <si>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</si>
  <si>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</si>
  <si>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</si>
  <si>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</si>
  <si>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</si>
  <si>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</si>
  <si>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</si>
  <si>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</si>
  <si>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</si>
  <si>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</si>
  <si>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</si>
  <si>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</si>
  <si>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</si>
  <si>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</si>
  <si>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</si>
  <si>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</si>
  <si>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</si>
  <si>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</si>
  <si>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</si>
  <si>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</si>
  <si>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</si>
  <si>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</si>
  <si>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</si>
  <si>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</si>
  <si>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</si>
  <si>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</si>
  <si>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</si>
  <si>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</si>
  <si>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</si>
  <si>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</si>
  <si>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</si>
  <si>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</si>
  <si>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</si>
  <si>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</si>
  <si>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</si>
  <si>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</si>
  <si>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</si>
  <si>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</si>
  <si>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</si>
  <si>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</si>
  <si>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</si>
  <si>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</si>
  <si>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</si>
  <si>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</si>
  <si>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</si>
  <si>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</si>
  <si>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</si>
  <si>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</si>
  <si>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</si>
  <si>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</si>
  <si>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</si>
  <si>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</si>
  <si>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</si>
  <si>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</si>
  <si>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</si>
  <si>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</si>
  <si>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</si>
  <si>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</si>
  <si>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</si>
  <si>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</si>
  <si>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</si>
  <si>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</si>
  <si>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</si>
  <si>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</si>
  <si>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</si>
  <si>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</si>
  <si>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</si>
  <si>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</si>
  <si>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</si>
  <si>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</si>
  <si>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</si>
  <si>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</si>
  <si>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</si>
  <si>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</si>
  <si>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</si>
  <si>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</si>
  <si>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</si>
  <si>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</si>
  <si>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</si>
  <si>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</si>
  <si>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</si>
  <si>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</si>
  <si>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</si>
  <si>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</si>
  <si>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</si>
  <si>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</si>
  <si>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</si>
  <si>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</si>
  <si>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</si>
  <si>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</si>
  <si>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</si>
  <si>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</si>
  <si>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</si>
  <si>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</si>
  <si>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</si>
  <si>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</si>
  <si>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</si>
  <si>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</si>
  <si>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</si>
  <si>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</si>
  <si>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</si>
  <si>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</si>
  <si>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</si>
  <si>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</si>
  <si>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</si>
  <si>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</si>
  <si>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</si>
  <si>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</si>
  <si>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</si>
  <si>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</si>
  <si>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</si>
  <si>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</si>
  <si>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</si>
  <si>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</si>
  <si>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</si>
  <si>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</si>
  <si>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</si>
  <si>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</si>
  <si>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</si>
  <si>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</si>
  <si>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</si>
  <si>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</si>
  <si>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</si>
  <si>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</si>
  <si>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</si>
  <si>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</si>
  <si>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</si>
  <si>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</si>
  <si>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</si>
  <si>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</si>
  <si>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</si>
  <si>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</si>
  <si>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</si>
  <si>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</si>
  <si>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</si>
  <si>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</si>
  <si>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</si>
  <si>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</si>
  <si>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</si>
  <si>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</si>
  <si>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</si>
  <si>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</si>
  <si>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</si>
  <si>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</si>
  <si>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</si>
  <si>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</si>
  <si>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</si>
  <si>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</si>
  <si>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</si>
  <si>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</si>
  <si>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</si>
  <si>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</si>
  <si>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</si>
  <si>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</si>
  <si>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</si>
  <si>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</si>
  <si>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</si>
  <si>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</si>
  <si>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</si>
  <si>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</si>
  <si>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</si>
  <si>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</si>
  <si>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</si>
  <si>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</si>
  <si>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</si>
  <si>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</si>
  <si>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</si>
  <si>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</si>
  <si>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</si>
  <si>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</si>
  <si>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</si>
  <si>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</si>
  <si>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</si>
  <si>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</si>
  <si>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</si>
  <si>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</si>
  <si>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</si>
  <si>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</si>
  <si>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</si>
  <si>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</si>
  <si>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</si>
  <si>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</si>
  <si>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</si>
  <si>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</si>
  <si>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</si>
  <si>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</si>
  <si>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</si>
  <si>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</si>
  <si>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</si>
  <si>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</si>
  <si>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</si>
  <si>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</si>
  <si>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</si>
  <si>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</si>
  <si>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</si>
  <si>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</si>
  <si>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</si>
  <si>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</si>
  <si>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</si>
  <si>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</si>
  <si>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</si>
  <si>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</si>
  <si>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</si>
  <si>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</si>
  <si>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</si>
  <si>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</si>
  <si>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</si>
  <si>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</si>
  <si>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</si>
  <si>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</si>
  <si>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</si>
  <si>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</si>
  <si>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</si>
  <si>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</si>
  <si>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</si>
  <si>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</si>
  <si>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</si>
  <si>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</si>
  <si>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</si>
  <si>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</si>
  <si>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</si>
  <si>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</si>
  <si>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</si>
  <si>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</si>
  <si>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</si>
  <si>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</si>
  <si>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</si>
  <si>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</si>
  <si>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</si>
  <si>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</si>
  <si>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</si>
  <si>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</si>
  <si>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</si>
  <si>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</si>
  <si>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</si>
  <si>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</si>
  <si>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</si>
  <si>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</si>
  <si>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</si>
  <si>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</si>
  <si>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</si>
  <si>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</si>
  <si>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</si>
  <si>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</si>
  <si>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</si>
  <si>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</si>
  <si>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</si>
  <si>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</si>
  <si>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</si>
  <si>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</si>
  <si>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</si>
  <si>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</si>
  <si>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</si>
  <si>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</si>
  <si>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</si>
  <si>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</si>
  <si>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</si>
  <si>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</si>
  <si>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</si>
  <si>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</si>
  <si>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</si>
  <si>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</si>
  <si>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</si>
  <si>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</si>
  <si>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</si>
  <si>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</si>
  <si>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</si>
  <si>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</si>
  <si>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</si>
  <si>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</si>
  <si>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</si>
  <si>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</si>
  <si>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</si>
  <si>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</si>
  <si>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</si>
  <si>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</si>
  <si>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</si>
  <si>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</si>
  <si>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</si>
  <si>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</si>
  <si>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</si>
  <si>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</si>
  <si>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</si>
  <si>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</si>
  <si>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</si>
  <si>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</si>
  <si>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</si>
  <si>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</si>
  <si>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</si>
  <si>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</si>
  <si>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</si>
  <si>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</si>
  <si>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</si>
  <si>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</si>
  <si>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</si>
  <si>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</si>
  <si>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</si>
  <si>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</si>
  <si>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</si>
  <si>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</si>
  <si>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</si>
  <si>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</si>
  <si>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</si>
  <si>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</si>
  <si>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</si>
  <si>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</si>
  <si>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</si>
  <si>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</si>
  <si>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</si>
  <si>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</si>
  <si>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</si>
  <si>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</si>
  <si>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</si>
  <si>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</si>
  <si>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</si>
  <si>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</si>
  <si>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</si>
  <si>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</si>
  <si>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</si>
  <si>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</si>
  <si>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</si>
  <si>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</si>
  <si>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</si>
  <si>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</si>
  <si>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</si>
  <si>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</si>
  <si>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</si>
  <si>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</si>
  <si>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</si>
  <si>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</si>
  <si>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</si>
  <si>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</si>
  <si>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</si>
  <si>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</si>
  <si>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</si>
  <si>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</si>
  <si>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</si>
  <si>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</si>
  <si>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</si>
  <si>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</si>
  <si>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</si>
  <si>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</si>
  <si>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</si>
  <si>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</si>
  <si>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</si>
  <si>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</si>
  <si>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</si>
  <si>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</si>
  <si>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</si>
  <si>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</si>
  <si>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</si>
  <si>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</si>
  <si>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</si>
  <si>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</si>
  <si>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</si>
  <si>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</si>
  <si>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</si>
  <si>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</si>
  <si>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</si>
  <si>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</si>
  <si>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</si>
  <si>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</si>
  <si>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</si>
  <si>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</si>
  <si>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</si>
  <si>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</si>
  <si>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</si>
  <si>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</si>
  <si>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</si>
  <si>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</si>
  <si>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</si>
  <si>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</si>
  <si>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</si>
  <si>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</si>
  <si>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</si>
  <si>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</si>
  <si>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</si>
  <si>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</si>
  <si>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</si>
  <si>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</si>
  <si>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</si>
  <si>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</si>
  <si>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</si>
  <si>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</si>
  <si>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</si>
  <si>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</si>
  <si>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</si>
  <si>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</si>
  <si>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</si>
  <si>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</si>
  <si>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</si>
  <si>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</si>
  <si>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</si>
  <si>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</si>
  <si>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</si>
  <si>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</si>
  <si>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</si>
  <si>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</si>
  <si>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</si>
  <si>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</si>
  <si>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</si>
  <si>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</si>
  <si>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</si>
  <si>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</si>
  <si>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</si>
  <si>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</si>
  <si>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</si>
  <si>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</si>
  <si>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</si>
  <si>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</si>
  <si>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</si>
  <si>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</si>
  <si>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</si>
  <si>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</si>
  <si>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</si>
  <si>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</si>
  <si>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</si>
  <si>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</si>
  <si>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</si>
  <si>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</si>
  <si>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</si>
  <si>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</si>
  <si>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</si>
  <si>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</si>
  <si>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</si>
  <si>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</si>
  <si>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</si>
  <si>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</si>
  <si>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</si>
  <si>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</si>
  <si>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</si>
  <si>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</si>
  <si>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</si>
  <si>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</si>
  <si>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</si>
  <si>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</si>
  <si>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</si>
  <si>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</si>
  <si>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</si>
  <si>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</si>
  <si>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</si>
  <si>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</si>
  <si>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</si>
  <si>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</si>
  <si>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</si>
  <si>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</si>
  <si>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</si>
  <si>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</si>
  <si>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</si>
  <si>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</si>
  <si>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</si>
  <si>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</si>
  <si>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</si>
  <si>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</si>
  <si>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</si>
  <si>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</si>
  <si>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</si>
  <si>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</si>
  <si>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</si>
  <si>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</si>
  <si>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</si>
  <si>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</si>
  <si>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</si>
  <si>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</si>
  <si>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</si>
  <si>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</si>
  <si>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</si>
  <si>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</si>
  <si>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</si>
  <si>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</si>
  <si>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</si>
  <si>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</si>
  <si>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</si>
  <si>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</si>
  <si>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</si>
  <si>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</si>
  <si>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</si>
  <si>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</si>
  <si>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</si>
  <si>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</si>
  <si>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</si>
  <si>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</si>
  <si>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</si>
  <si>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</si>
  <si>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</si>
  <si>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</si>
  <si>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</si>
  <si>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</si>
  <si>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</si>
  <si>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</si>
  <si>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</si>
  <si>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</si>
  <si>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</si>
  <si>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</si>
  <si>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</si>
  <si>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</si>
  <si>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</si>
  <si>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</si>
  <si>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</si>
  <si>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</si>
  <si>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</si>
  <si>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</si>
  <si>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</si>
  <si>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</si>
  <si>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</si>
  <si>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</si>
  <si>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</si>
  <si>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</si>
  <si>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</si>
  <si>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</si>
  <si>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</si>
  <si>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</si>
  <si>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</si>
  <si>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</si>
  <si>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</si>
  <si>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</si>
  <si>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</si>
  <si>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</si>
  <si>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</si>
  <si>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</si>
  <si>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</si>
  <si>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</si>
  <si>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</si>
  <si>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</si>
  <si>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</si>
  <si>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</si>
  <si>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</si>
  <si>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</si>
  <si>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</si>
  <si>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</si>
  <si>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</si>
  <si>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</si>
  <si>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</si>
  <si>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</si>
  <si>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</si>
  <si>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</si>
  <si>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</si>
  <si>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</si>
  <si>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</si>
  <si>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</si>
  <si>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</si>
  <si>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</si>
  <si>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</si>
  <si>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</si>
  <si>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</si>
  <si>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</si>
  <si>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</si>
  <si>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</si>
  <si>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</si>
  <si>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</si>
  <si>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</si>
  <si>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</si>
  <si>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</si>
  <si>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</si>
  <si>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</si>
  <si>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</si>
  <si>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</si>
  <si>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</si>
  <si>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</si>
  <si>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</si>
  <si>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</si>
  <si>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</si>
  <si>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</si>
  <si>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</si>
  <si>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</si>
  <si>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</si>
  <si>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</si>
  <si>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</si>
  <si>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</si>
  <si>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</si>
  <si>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</si>
  <si>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</si>
  <si>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</si>
  <si>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</si>
  <si>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</si>
  <si>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</si>
  <si>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</si>
  <si>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</si>
  <si>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</si>
  <si>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</si>
  <si>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</si>
  <si>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</si>
  <si>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</si>
  <si>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</si>
  <si>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</si>
  <si>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</si>
  <si>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</si>
  <si>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</si>
  <si>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</si>
  <si>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</si>
  <si>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</si>
  <si>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</si>
  <si>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</si>
  <si>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</si>
  <si>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</si>
  <si>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</si>
  <si>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</si>
  <si>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</si>
  <si>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</si>
  <si>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</si>
  <si>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</si>
  <si>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</si>
  <si>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</si>
  <si>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</si>
  <si>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</si>
  <si>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</si>
  <si>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</si>
  <si>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</si>
  <si>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</si>
  <si>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</si>
  <si>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</si>
  <si>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</si>
  <si>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</si>
  <si>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</si>
  <si>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</si>
  <si>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</si>
  <si>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</si>
  <si>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</si>
  <si>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</si>
  <si>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</si>
  <si>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</si>
  <si>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</si>
  <si>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</si>
  <si>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</si>
  <si>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</si>
  <si>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</si>
  <si>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</si>
  <si>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</si>
  <si>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</si>
  <si>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</si>
  <si>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</si>
  <si>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</si>
  <si>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</si>
  <si>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</si>
  <si>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</si>
  <si>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</si>
  <si>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</si>
  <si>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</si>
  <si>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</si>
  <si>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</si>
  <si>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</si>
  <si>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</si>
  <si>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</si>
  <si>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</si>
  <si>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</si>
  <si>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</si>
  <si>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</si>
  <si>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</si>
  <si>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</si>
  <si>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</si>
  <si>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</si>
  <si>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</si>
  <si>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</si>
  <si>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</si>
  <si>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</si>
  <si>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</si>
  <si>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</si>
  <si>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</si>
  <si>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</si>
  <si>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</si>
  <si>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</si>
  <si>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</si>
  <si>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</si>
  <si>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</si>
  <si>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</si>
  <si>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</si>
  <si>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</si>
  <si>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</si>
  <si>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</si>
  <si>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</si>
  <si>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</si>
  <si>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</si>
  <si>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</si>
  <si>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</si>
  <si>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</si>
  <si>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</si>
  <si>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</si>
  <si>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</si>
  <si>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</si>
  <si>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</si>
  <si>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</si>
  <si>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</si>
  <si>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</si>
  <si>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</si>
  <si>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</si>
  <si>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</si>
  <si>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</si>
  <si>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</si>
  <si>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</si>
  <si>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</si>
  <si>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</si>
  <si>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</si>
  <si>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</si>
  <si>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</si>
  <si>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</si>
  <si>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</si>
  <si>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</si>
  <si>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</si>
  <si>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</si>
  <si>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</si>
  <si>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</si>
  <si>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</si>
  <si>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</si>
  <si>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</si>
  <si>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</si>
  <si>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</si>
  <si>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</si>
  <si>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</si>
  <si>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</si>
  <si>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</si>
  <si>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</si>
  <si>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</si>
  <si>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</si>
  <si>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</si>
  <si>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</si>
  <si>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</si>
  <si>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</si>
  <si>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</si>
  <si>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</si>
  <si>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</si>
  <si>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</si>
  <si>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</si>
  <si>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</si>
  <si>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</si>
  <si>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</si>
  <si>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</si>
  <si>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</si>
  <si>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</si>
  <si>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</si>
  <si>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</si>
  <si>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</si>
  <si>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</si>
  <si>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</si>
  <si>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</si>
  <si>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</si>
  <si>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</si>
  <si>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</si>
  <si>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</si>
  <si>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</si>
  <si>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</si>
  <si>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</si>
  <si>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</si>
  <si>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</si>
  <si>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</si>
  <si>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</si>
  <si>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</si>
  <si>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</si>
  <si>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</si>
  <si>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</si>
  <si>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</si>
  <si>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</si>
  <si>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</si>
  <si>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</si>
  <si>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</si>
  <si>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</si>
  <si>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</si>
  <si>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</si>
  <si>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</si>
  <si>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</si>
  <si>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</si>
  <si>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</si>
  <si>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</si>
  <si>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</si>
  <si>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</si>
  <si>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</si>
  <si>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</si>
  <si>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</si>
  <si>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</si>
  <si>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</si>
  <si>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</si>
  <si>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</si>
  <si>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</si>
  <si>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</si>
  <si>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</si>
  <si>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</si>
  <si>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</si>
  <si>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</si>
  <si>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</si>
  <si>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</si>
  <si>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</si>
  <si>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</si>
  <si>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</si>
  <si>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</si>
  <si>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</si>
  <si>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</si>
  <si>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</si>
  <si>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</si>
  <si>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</si>
  <si>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</si>
  <si>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</si>
  <si>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</si>
  <si>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</si>
  <si>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</si>
  <si>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</si>
  <si>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</si>
  <si>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</si>
  <si>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</si>
  <si>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</si>
  <si>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</si>
  <si>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</si>
  <si>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</si>
  <si>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</si>
  <si>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</si>
  <si>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</si>
  <si>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</si>
  <si>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</si>
  <si>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</si>
  <si>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</si>
  <si>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</si>
  <si>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</si>
  <si>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</si>
  <si>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</si>
  <si>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</si>
  <si>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</si>
  <si>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</si>
  <si>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</si>
  <si>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</si>
  <si>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</si>
  <si>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</si>
  <si>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</si>
  <si>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</si>
  <si>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</si>
  <si>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</si>
  <si>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</si>
  <si>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</si>
  <si>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</si>
  <si>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</si>
  <si>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</si>
  <si>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</si>
  <si>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</si>
  <si>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</si>
  <si>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</si>
  <si>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</si>
  <si>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</si>
  <si>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</si>
  <si>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</si>
  <si>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</si>
  <si>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</si>
  <si>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</si>
  <si>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</si>
  <si>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</si>
  <si>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</si>
  <si>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</si>
  <si>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</si>
  <si>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</si>
  <si>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</si>
  <si>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</si>
  <si>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</si>
  <si>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</si>
  <si>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</si>
  <si>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</si>
  <si>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</si>
  <si>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</si>
  <si>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</si>
  <si>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</si>
  <si>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</si>
  <si>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</si>
  <si>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</si>
  <si>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</si>
  <si>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</si>
  <si>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</si>
  <si>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</si>
  <si>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</si>
  <si>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</si>
  <si>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</si>
  <si>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</si>
  <si>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</si>
  <si>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</si>
  <si>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</si>
  <si>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</si>
  <si>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</si>
  <si>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</si>
  <si>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</si>
  <si>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</si>
  <si>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</si>
  <si>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</si>
  <si>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</si>
  <si>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</si>
  <si>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</si>
  <si>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</si>
  <si>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</si>
  <si>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</si>
  <si>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</si>
  <si>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</si>
  <si>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</si>
  <si>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</si>
  <si>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</si>
  <si>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</si>
  <si>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</si>
  <si>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</si>
  <si>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</si>
  <si>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</si>
  <si>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</si>
  <si>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</si>
  <si>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</si>
  <si>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</si>
  <si>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</si>
  <si>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</si>
  <si>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</si>
  <si>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</si>
  <si>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</si>
  <si>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</si>
  <si>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</si>
  <si>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</si>
  <si>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</si>
  <si>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</si>
  <si>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</si>
  <si>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</si>
  <si>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</si>
  <si>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</si>
  <si>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</si>
  <si>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</si>
  <si>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</si>
  <si>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</si>
  <si>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</si>
  <si>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</si>
  <si>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</si>
  <si>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</si>
  <si>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</si>
  <si>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</si>
  <si>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</si>
  <si>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</si>
  <si>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</si>
  <si>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</si>
  <si>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</si>
  <si>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</si>
  <si>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</si>
  <si>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</si>
  <si>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</si>
  <si>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</si>
  <si>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</si>
  <si>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</si>
  <si>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</si>
  <si>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</si>
  <si>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</si>
  <si>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</si>
  <si>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</si>
  <si>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</si>
  <si>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</si>
  <si>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</si>
  <si>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</si>
  <si>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</si>
  <si>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</si>
  <si>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</si>
  <si>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</si>
  <si>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</si>
  <si>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</si>
  <si>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</si>
  <si>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</si>
  <si>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</si>
  <si>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</si>
  <si>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</si>
  <si>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</si>
  <si>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</si>
  <si>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</si>
  <si>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</si>
  <si>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</si>
  <si>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</si>
  <si>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</si>
  <si>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</si>
  <si>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</si>
  <si>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</si>
  <si>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</si>
  <si>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</si>
  <si>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</si>
  <si>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</si>
  <si>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</si>
  <si>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</si>
  <si>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</si>
  <si>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</si>
  <si>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</si>
  <si>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</si>
  <si>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</si>
  <si>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</si>
  <si>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</si>
  <si>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</si>
  <si>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</si>
  <si>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</si>
  <si>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</si>
  <si>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</si>
  <si>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</si>
  <si>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</si>
  <si>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</si>
  <si>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</si>
  <si>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</si>
  <si>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</si>
  <si>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</si>
  <si>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</si>
  <si>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</si>
  <si>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</si>
  <si>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</si>
  <si>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</si>
  <si>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</si>
  <si>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</si>
  <si>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</si>
  <si>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</si>
  <si>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</si>
  <si>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</si>
  <si>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</si>
  <si>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</si>
  <si>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</si>
  <si>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</si>
  <si>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</si>
  <si>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</si>
  <si>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</si>
  <si>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</si>
  <si>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</si>
  <si>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</si>
  <si>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</si>
  <si>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</si>
  <si>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</si>
  <si>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</si>
  <si>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</si>
  <si>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</si>
  <si>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</si>
  <si>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</si>
  <si>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</si>
  <si>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</si>
  <si>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</si>
  <si>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</si>
  <si>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</si>
  <si>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</si>
  <si>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</si>
  <si>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</si>
  <si>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</si>
  <si>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</si>
  <si>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</si>
  <si>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</si>
  <si>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</si>
  <si>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</si>
  <si>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</si>
  <si>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</si>
  <si>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</si>
  <si>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</si>
  <si>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</si>
  <si>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</si>
  <si>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</si>
  <si>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</si>
  <si>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</si>
  <si>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</si>
  <si>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</si>
  <si>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</si>
  <si>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</si>
  <si>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</si>
  <si>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</si>
  <si>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</si>
  <si>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</si>
  <si>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</si>
  <si>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</si>
  <si>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</si>
  <si>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</si>
  <si>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</si>
  <si>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</si>
  <si>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</si>
  <si>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</si>
  <si>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</si>
  <si>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</si>
  <si>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</si>
  <si>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</si>
  <si>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</si>
  <si>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</si>
  <si>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</si>
  <si>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</si>
  <si>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</si>
  <si>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</si>
  <si>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</si>
  <si>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</si>
  <si>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</si>
  <si>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</si>
  <si>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</si>
  <si>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</si>
  <si>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</si>
  <si>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</si>
  <si>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</si>
  <si>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</si>
  <si>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</si>
  <si>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</si>
  <si>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</si>
  <si>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</si>
  <si>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</si>
  <si>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</si>
  <si>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</si>
  <si>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</si>
  <si>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</si>
  <si>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</si>
  <si>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</si>
  <si>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</si>
  <si>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</si>
  <si>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</si>
  <si>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</si>
  <si>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</si>
  <si>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</si>
  <si>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</si>
  <si>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</si>
  <si>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</si>
  <si>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</si>
  <si>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</si>
  <si>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</si>
  <si>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</si>
  <si>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</si>
  <si>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</si>
  <si>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</si>
  <si>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</si>
  <si>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</si>
  <si>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</si>
  <si>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</si>
  <si>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</si>
  <si>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</si>
  <si>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</si>
  <si>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</si>
  <si>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</si>
  <si>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</si>
  <si>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</si>
  <si>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</si>
  <si>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</si>
  <si>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</si>
  <si>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</si>
  <si>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</si>
  <si>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</si>
  <si>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</si>
  <si>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</si>
  <si>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</si>
  <si>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</si>
  <si>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</si>
  <si>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</si>
  <si>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</si>
  <si>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</si>
  <si>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</si>
  <si>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</si>
  <si>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</si>
  <si>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</si>
  <si>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</si>
  <si>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</si>
  <si>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</si>
  <si>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</si>
  <si>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</si>
  <si>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</si>
  <si>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</si>
  <si>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</si>
  <si>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</si>
  <si>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</si>
  <si>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</si>
  <si>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</si>
  <si>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</si>
  <si>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</si>
  <si>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</si>
  <si>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</si>
  <si>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</si>
  <si>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</si>
  <si>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</si>
  <si>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</si>
  <si>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</si>
  <si>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</si>
  <si>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</si>
  <si>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</si>
  <si>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</si>
  <si>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</si>
  <si>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</si>
  <si>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</si>
  <si>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</si>
  <si>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</si>
  <si>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</si>
  <si>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</si>
  <si>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</si>
  <si>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</si>
  <si>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</si>
  <si>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</si>
  <si>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</si>
  <si>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</si>
  <si>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</si>
  <si>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</si>
  <si>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</si>
  <si>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</si>
  <si>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</si>
  <si>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</si>
  <si>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</si>
  <si>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</si>
  <si>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</si>
  <si>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</si>
  <si>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</si>
  <si>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</si>
  <si>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</si>
  <si>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</si>
  <si>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</si>
  <si>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</si>
  <si>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</si>
  <si>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</si>
  <si>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</si>
  <si>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</si>
  <si>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</si>
  <si>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</si>
  <si>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</si>
  <si>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</si>
  <si>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</si>
  <si>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</si>
  <si>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</si>
  <si>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</si>
  <si>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</si>
  <si>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</si>
  <si>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</si>
  <si>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</si>
  <si>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</si>
  <si>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</si>
  <si>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</si>
  <si>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</si>
  <si>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</si>
  <si>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</si>
  <si>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</si>
  <si>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</si>
  <si>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</si>
  <si>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</si>
  <si>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</si>
  <si>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</si>
  <si>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</si>
  <si>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</si>
  <si>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</si>
  <si>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</si>
  <si>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</si>
  <si>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</si>
  <si>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</si>
  <si>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</si>
  <si>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</si>
  <si>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</si>
  <si>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</si>
  <si>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</si>
  <si>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</si>
  <si>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</si>
  <si>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</si>
  <si>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</si>
  <si>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</si>
  <si>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</si>
  <si>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</si>
  <si>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</si>
  <si>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</si>
  <si>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</si>
  <si>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</si>
  <si>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</si>
  <si>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</si>
  <si>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</si>
  <si>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</si>
  <si>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</si>
  <si>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</si>
  <si>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</si>
  <si>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</si>
  <si>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</si>
  <si>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</si>
  <si>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</si>
  <si>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</si>
  <si>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</si>
  <si>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</si>
  <si>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</si>
  <si>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</si>
  <si>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</si>
  <si>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</si>
  <si>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</si>
  <si>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</si>
  <si>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</si>
  <si>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</si>
  <si>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</si>
  <si>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</si>
  <si>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</si>
  <si>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</si>
  <si>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</si>
  <si>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</si>
  <si>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</si>
  <si>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</si>
  <si>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</si>
  <si>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</si>
  <si>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</si>
  <si>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</si>
  <si>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</si>
  <si>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</si>
  <si>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</si>
  <si>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</si>
  <si>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</si>
  <si>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</si>
  <si>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</si>
  <si>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</si>
  <si>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</si>
  <si>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</si>
  <si>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</si>
  <si>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</si>
  <si>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</si>
  <si>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</si>
  <si>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</si>
  <si>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</si>
  <si>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</si>
  <si>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</si>
  <si>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</si>
  <si>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</si>
  <si>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</si>
  <si>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</si>
  <si>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</si>
  <si>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</si>
  <si>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</si>
  <si>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</si>
  <si>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</si>
  <si>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</si>
  <si>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</si>
  <si>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</si>
  <si>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</si>
  <si>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</si>
  <si>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</si>
  <si>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</si>
  <si>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</si>
  <si>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</si>
  <si>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</si>
  <si>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</si>
  <si>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</si>
  <si>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</si>
  <si>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</si>
  <si>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</si>
  <si>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</si>
  <si>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</si>
  <si>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</si>
  <si>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</si>
  <si>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</si>
  <si>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</si>
  <si>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</si>
  <si>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</si>
  <si>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</si>
  <si>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</si>
  <si>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</si>
  <si>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</si>
  <si>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</si>
  <si>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</si>
  <si>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</si>
  <si>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</si>
  <si>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</si>
  <si>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</si>
  <si>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</si>
  <si>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</si>
  <si>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</si>
  <si>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</si>
  <si>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</si>
  <si>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</si>
  <si>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</si>
  <si>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</si>
  <si>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</si>
  <si>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</si>
  <si>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</si>
  <si>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</si>
  <si>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</si>
  <si>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</si>
  <si>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</si>
  <si>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</si>
  <si>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</si>
  <si>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</si>
  <si>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</si>
  <si>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</si>
  <si>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</si>
  <si>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</si>
  <si>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</si>
  <si>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</si>
  <si>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</si>
  <si>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</si>
  <si>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</si>
  <si>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</si>
  <si>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</si>
  <si>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</si>
  <si>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</si>
  <si>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</si>
  <si>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</si>
  <si>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</si>
  <si>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</si>
  <si>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</si>
  <si>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</si>
  <si>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</si>
  <si>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</si>
  <si>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</si>
  <si>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</si>
  <si>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</si>
  <si>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</si>
  <si>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</si>
  <si>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</si>
  <si>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</si>
  <si>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</si>
  <si>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</si>
  <si>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</si>
  <si>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</si>
  <si>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</si>
  <si>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</si>
  <si>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</si>
  <si>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</si>
  <si>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</si>
  <si>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</si>
  <si>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</si>
  <si>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</si>
  <si>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</si>
  <si>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</si>
  <si>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</si>
  <si>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</si>
  <si>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</si>
  <si>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</si>
  <si>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</si>
  <si>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</si>
  <si>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</si>
  <si>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</si>
  <si>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</si>
  <si>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</si>
  <si>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</si>
  <si>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</si>
  <si>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</si>
  <si>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</si>
  <si>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</si>
  <si>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</si>
  <si>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</si>
  <si>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</si>
  <si>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</si>
  <si>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</si>
  <si>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</si>
  <si>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</si>
  <si>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</si>
  <si>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</si>
  <si>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</si>
  <si>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</si>
  <si>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</si>
  <si>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</si>
  <si>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</si>
  <si>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</si>
  <si>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</si>
  <si>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</si>
  <si>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</si>
  <si>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</si>
  <si>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</si>
  <si>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</si>
  <si>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</si>
  <si>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</si>
  <si>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</si>
  <si>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</si>
  <si>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</si>
  <si>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</si>
  <si>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</si>
  <si>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</si>
  <si>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</si>
  <si>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</si>
  <si>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</si>
  <si>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</si>
  <si>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</si>
  <si>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</si>
  <si>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</si>
  <si>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</si>
  <si>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</si>
  <si>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</si>
  <si>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</si>
  <si>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</si>
  <si>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</si>
  <si>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</si>
  <si>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</si>
  <si>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</si>
  <si>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</si>
  <si>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</si>
  <si>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</si>
  <si>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</si>
  <si>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</si>
  <si>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</si>
  <si>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</si>
  <si>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</si>
  <si>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</si>
  <si>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</si>
  <si>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</si>
  <si>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</si>
  <si>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</si>
  <si>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</si>
  <si>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</si>
  <si>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</si>
  <si>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</si>
  <si>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</si>
  <si>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</si>
  <si>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</si>
  <si>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</si>
  <si>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</si>
  <si>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</si>
  <si>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</si>
  <si>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</si>
  <si>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</si>
  <si>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</si>
  <si>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</si>
  <si>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</si>
  <si>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</si>
  <si>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</si>
  <si>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</si>
  <si>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</si>
  <si>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</si>
  <si>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</si>
  <si>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</si>
  <si>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</si>
  <si>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</si>
  <si>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</si>
  <si>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</si>
  <si>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</si>
  <si>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</si>
  <si>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</si>
  <si>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</si>
  <si>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</si>
  <si>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</si>
  <si>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</si>
  <si>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</si>
  <si>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</si>
  <si>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</si>
  <si>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</si>
  <si>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</si>
  <si>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</si>
  <si>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</si>
  <si>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</si>
  <si>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</si>
  <si>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</si>
  <si>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</si>
  <si>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</si>
  <si>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</si>
  <si>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</si>
  <si>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</si>
  <si>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</si>
  <si>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</si>
  <si>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</si>
  <si>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</si>
  <si>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</si>
  <si>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</si>
  <si>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</si>
  <si>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</si>
  <si>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</si>
  <si>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</si>
  <si>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</si>
  <si>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</si>
  <si>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</si>
  <si>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</si>
  <si>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</si>
  <si>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</si>
  <si>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</si>
  <si>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</si>
  <si>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</si>
  <si>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</si>
  <si>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</si>
  <si>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</si>
  <si>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</si>
  <si>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</si>
  <si>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</si>
  <si>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</si>
  <si>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</si>
  <si>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</si>
  <si>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</si>
  <si>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</si>
  <si>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</si>
  <si>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</si>
  <si>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</si>
  <si>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</si>
  <si>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</si>
  <si>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</si>
  <si>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</si>
  <si>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</si>
  <si>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</si>
  <si>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</si>
  <si>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</si>
  <si>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</si>
  <si>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</si>
  <si>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</si>
  <si>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</si>
  <si>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</si>
  <si>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</si>
  <si>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</si>
  <si>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</si>
  <si>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</si>
  <si>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</si>
  <si>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</si>
  <si>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</si>
  <si>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</si>
  <si>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</si>
  <si>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</si>
  <si>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</si>
  <si>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</si>
  <si>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</si>
  <si>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</si>
  <si>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</si>
  <si>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</si>
  <si>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</si>
  <si>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</si>
  <si>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</si>
  <si>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</si>
  <si>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</si>
  <si>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</si>
  <si>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</si>
  <si>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</si>
  <si>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</si>
  <si>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</si>
  <si>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</si>
  <si>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</si>
  <si>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</si>
  <si>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</si>
  <si>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</si>
  <si>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</si>
  <si>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</si>
  <si>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</si>
  <si>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</si>
  <si>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</si>
  <si>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</si>
  <si>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</si>
  <si>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</si>
  <si>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</si>
  <si>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</si>
  <si>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</si>
  <si>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</si>
  <si>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</si>
  <si>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</si>
  <si>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</si>
  <si>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</si>
  <si>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</si>
  <si>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</si>
  <si>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</si>
  <si>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</si>
  <si>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</si>
  <si>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</si>
  <si>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</si>
  <si>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</si>
  <si>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</si>
  <si>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</si>
  <si>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</si>
  <si>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</si>
  <si>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</si>
  <si>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</si>
  <si>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</si>
  <si>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</si>
  <si>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</si>
  <si>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</si>
  <si>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</si>
  <si>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</si>
  <si>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</si>
  <si>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</si>
  <si>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</si>
  <si>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</si>
  <si>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</si>
  <si>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</si>
  <si>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</si>
  <si>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</si>
  <si>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</si>
  <si>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</si>
  <si>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</si>
  <si>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</si>
  <si>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</si>
  <si>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</si>
  <si>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</si>
  <si>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</si>
  <si>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</si>
  <si>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</si>
  <si>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</si>
  <si>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</si>
  <si>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</si>
  <si>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</si>
  <si>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</si>
  <si>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</si>
  <si>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</si>
  <si>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</si>
  <si>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</si>
  <si>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</si>
  <si>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</si>
  <si>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</si>
  <si>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</si>
  <si>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</si>
  <si>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</si>
  <si>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</si>
  <si>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</si>
  <si>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</si>
  <si>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</si>
  <si>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</si>
  <si>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</si>
  <si>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</si>
  <si>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</si>
  <si>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</si>
  <si>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</si>
  <si>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</si>
  <si>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</si>
  <si>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</si>
  <si>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</si>
  <si>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</si>
  <si>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</si>
  <si>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</si>
  <si>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</si>
  <si>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</si>
  <si>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</si>
  <si>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</si>
  <si>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</si>
  <si>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</si>
  <si>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</si>
  <si>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</si>
  <si>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</si>
  <si>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</si>
  <si>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</si>
  <si>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</si>
  <si>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</si>
  <si>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</si>
  <si>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</si>
  <si>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</si>
  <si>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</si>
  <si>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</si>
  <si>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</si>
  <si>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</si>
  <si>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</si>
  <si>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</si>
  <si>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</si>
  <si>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</si>
  <si>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</si>
  <si>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</si>
  <si>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</si>
  <si>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</si>
  <si>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</si>
  <si>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</si>
  <si>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</si>
  <si>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</si>
  <si>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</si>
  <si>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</si>
  <si>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</si>
  <si>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</si>
  <si>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</si>
  <si>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</si>
  <si>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</si>
  <si>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</si>
  <si>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</si>
  <si>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</si>
  <si>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</si>
  <si>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</si>
  <si>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</si>
  <si>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</si>
  <si>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</si>
  <si>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</si>
  <si>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</si>
  <si>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</si>
  <si>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</si>
  <si>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</si>
  <si>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</si>
  <si>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</si>
  <si>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</si>
  <si>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</si>
  <si>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</si>
  <si>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</si>
  <si>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</si>
  <si>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</si>
  <si>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</si>
  <si>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</si>
  <si>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</si>
  <si>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</si>
  <si>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</si>
  <si>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</si>
  <si>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</si>
  <si>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</si>
  <si>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</si>
  <si>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</si>
  <si>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</si>
  <si>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</si>
  <si>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</si>
  <si>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</si>
  <si>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</si>
  <si>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</si>
  <si>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</si>
  <si>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</si>
  <si>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</si>
  <si>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</si>
  <si>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</si>
  <si>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</si>
  <si>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</si>
  <si>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</si>
  <si>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</si>
  <si>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</si>
  <si>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</si>
  <si>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</si>
  <si>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</si>
  <si>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</si>
  <si>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</si>
  <si>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</si>
  <si>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</si>
  <si>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</si>
  <si>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</si>
  <si>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</si>
  <si>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</si>
  <si>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</si>
  <si>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</si>
  <si>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</si>
  <si>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</si>
  <si>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</si>
  <si>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</si>
  <si>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</si>
  <si>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</si>
  <si>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</si>
  <si>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</si>
  <si>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</si>
  <si>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</si>
  <si>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</si>
  <si>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</si>
  <si>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</si>
  <si>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</si>
  <si>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</si>
  <si>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</si>
  <si>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</si>
  <si>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</si>
  <si>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</si>
  <si>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</si>
  <si>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</si>
  <si>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</si>
  <si>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</si>
  <si>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</si>
  <si>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</si>
  <si>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</si>
  <si>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</si>
  <si>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</si>
  <si>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</si>
  <si>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</si>
  <si>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</si>
  <si>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</si>
  <si>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</si>
  <si>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</si>
  <si>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</si>
  <si>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</si>
  <si>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</si>
  <si>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</si>
  <si>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</si>
  <si>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</si>
  <si>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</si>
  <si>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</si>
  <si>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</si>
  <si>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</si>
  <si>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</si>
  <si>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</si>
  <si>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</si>
  <si>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</si>
  <si>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</si>
  <si>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</si>
  <si>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</si>
  <si>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</si>
  <si>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</si>
  <si>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</si>
  <si>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</si>
  <si>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</si>
  <si>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</si>
  <si>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</si>
  <si>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</si>
  <si>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</si>
  <si>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</si>
  <si>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</si>
  <si>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</si>
  <si>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</si>
  <si>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</si>
  <si>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</si>
  <si>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</si>
  <si>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</si>
  <si>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</si>
  <si>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</si>
  <si>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</si>
  <si>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</si>
  <si>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</si>
  <si>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</si>
  <si>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</si>
  <si>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</si>
  <si>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</si>
  <si>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</si>
  <si>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</si>
  <si>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</si>
  <si>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</si>
  <si>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</si>
  <si>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</si>
  <si>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</si>
  <si>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</si>
  <si>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</si>
  <si>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</si>
  <si>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</si>
  <si>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</si>
  <si>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</si>
  <si>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</si>
  <si>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</si>
  <si>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</si>
  <si>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</si>
  <si>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</si>
  <si>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</si>
  <si>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</si>
  <si>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</si>
  <si>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</si>
  <si>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</si>
  <si>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</si>
  <si>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</si>
  <si>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</si>
  <si>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</si>
  <si>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</si>
  <si>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</si>
  <si>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</si>
  <si>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</si>
  <si>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</si>
  <si>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</si>
  <si>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</si>
  <si>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</si>
  <si>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</si>
  <si>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</si>
  <si>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</si>
  <si>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</si>
  <si>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</si>
  <si>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</si>
  <si>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</si>
  <si>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</si>
  <si>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</si>
  <si>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</si>
  <si>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</si>
  <si>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</si>
  <si>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</si>
  <si>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</si>
  <si>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</si>
  <si>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</si>
  <si>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</si>
  <si>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</si>
  <si>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</si>
  <si>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</si>
  <si>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</si>
  <si>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</si>
  <si>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</si>
  <si>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</si>
  <si>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</si>
  <si>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</si>
  <si>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</si>
  <si>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</si>
  <si>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</si>
  <si>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</si>
  <si>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</si>
  <si>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</si>
  <si>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</si>
  <si>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</si>
  <si>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</si>
  <si>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</si>
  <si>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</si>
  <si>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</si>
  <si>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</si>
  <si>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</si>
  <si>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</si>
  <si>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</si>
  <si>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</si>
  <si>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</si>
  <si>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</si>
  <si>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</si>
  <si>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</si>
  <si>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</si>
  <si>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</si>
  <si>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</si>
  <si>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</si>
  <si>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</si>
  <si>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</si>
  <si>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</si>
  <si>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</si>
  <si>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</si>
  <si>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</si>
  <si>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</si>
  <si>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</si>
  <si>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</si>
  <si>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</si>
  <si>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</si>
  <si>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</si>
  <si>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</si>
  <si>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</si>
  <si>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</si>
  <si>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</si>
  <si>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</si>
  <si>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</si>
  <si>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</si>
  <si>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</si>
  <si>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</si>
  <si>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</si>
  <si>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</si>
  <si>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</si>
  <si>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</si>
  <si>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</si>
  <si>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</si>
  <si>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</si>
  <si>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</si>
  <si>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</si>
  <si>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</si>
  <si>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</si>
  <si>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</si>
  <si>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</si>
  <si>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</si>
  <si>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</si>
  <si>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</si>
  <si>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</si>
  <si>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</si>
  <si>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</si>
  <si>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</si>
  <si>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</si>
  <si>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</si>
  <si>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</si>
  <si>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</si>
  <si>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</si>
  <si>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</si>
  <si>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</si>
  <si>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</si>
  <si>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</si>
  <si>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</si>
  <si>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</si>
  <si>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</si>
  <si>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</si>
  <si>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</si>
  <si>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</si>
  <si>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</si>
  <si>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</si>
  <si>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</si>
  <si>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</si>
  <si>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</si>
  <si>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</si>
  <si>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</si>
  <si>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</si>
  <si>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</si>
  <si>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</si>
  <si>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</si>
  <si>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</si>
  <si>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</si>
  <si>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</si>
  <si>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</si>
  <si>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</si>
  <si>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</si>
  <si>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</si>
  <si>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</si>
  <si>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</si>
  <si>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</si>
  <si>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</si>
  <si>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</si>
  <si>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</si>
  <si>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</si>
  <si>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</si>
  <si>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</si>
  <si>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</si>
  <si>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</si>
  <si>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</si>
  <si>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</si>
  <si>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</si>
  <si>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</si>
  <si>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</si>
  <si>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</si>
  <si>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</si>
  <si>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</si>
  <si>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</si>
  <si>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</si>
  <si>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</si>
  <si>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</si>
  <si>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</si>
  <si>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</si>
  <si>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</si>
  <si>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</si>
  <si>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</si>
  <si>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</si>
  <si>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</si>
  <si>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</si>
  <si>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</si>
  <si>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</si>
  <si>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</si>
  <si>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</si>
  <si>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</si>
  <si>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</si>
  <si>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</si>
  <si>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</si>
  <si>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</si>
  <si>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</si>
  <si>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</si>
  <si>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</si>
  <si>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</si>
  <si>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</si>
  <si>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</si>
  <si>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</si>
  <si>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</si>
  <si>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</si>
  <si>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</si>
  <si>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</si>
  <si>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</si>
  <si>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</si>
  <si>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</si>
  <si>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</si>
  <si>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</si>
  <si>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</si>
  <si>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</si>
  <si>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</si>
  <si>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</si>
  <si>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</si>
  <si>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</si>
  <si>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</si>
  <si>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</si>
  <si>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</si>
  <si>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</si>
  <si>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</si>
  <si>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</si>
  <si>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</si>
  <si>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</si>
  <si>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</si>
  <si>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</si>
  <si>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</si>
  <si>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</si>
  <si>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</si>
  <si>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</si>
  <si>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</si>
  <si>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</si>
  <si>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</si>
  <si>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</si>
  <si>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</si>
  <si>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</si>
  <si>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</si>
  <si>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</si>
  <si>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</si>
  <si>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</si>
  <si>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</si>
  <si>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</si>
  <si>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</si>
  <si>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</si>
  <si>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</si>
  <si>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</si>
  <si>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</si>
  <si>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</si>
  <si>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</si>
  <si>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</si>
  <si>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</si>
  <si>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</si>
  <si>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</si>
  <si>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</si>
  <si>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</si>
  <si>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</si>
  <si>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</si>
  <si>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</si>
  <si>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</si>
  <si>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</si>
  <si>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</si>
  <si>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</si>
  <si>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</si>
  <si>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</si>
  <si>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</si>
  <si>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</si>
  <si>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</si>
  <si>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</si>
  <si>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</si>
  <si>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</si>
  <si>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</si>
  <si>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</si>
  <si>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</si>
  <si>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</si>
  <si>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</si>
  <si>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</si>
  <si>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</si>
  <si>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</si>
  <si>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</si>
  <si>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</si>
  <si>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</si>
  <si>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</si>
  <si>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</si>
  <si>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</si>
  <si>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</si>
  <si>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</si>
  <si>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</si>
  <si>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</si>
  <si>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</si>
  <si>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</si>
  <si>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</si>
  <si>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</si>
  <si>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</si>
  <si>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</si>
  <si>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</si>
  <si>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</si>
  <si>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</si>
  <si>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</si>
  <si>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</si>
  <si>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</si>
  <si>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</si>
  <si>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</si>
  <si>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</si>
  <si>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</si>
  <si>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</si>
  <si>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</si>
  <si>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</si>
  <si>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</si>
  <si>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</si>
  <si>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</si>
  <si>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</si>
  <si>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</si>
  <si>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</si>
  <si>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</si>
  <si>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</si>
  <si>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</si>
  <si>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</si>
  <si>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</si>
  <si>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</si>
  <si>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</si>
  <si>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</si>
  <si>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</si>
  <si>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</si>
  <si>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</si>
  <si>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</si>
  <si>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</si>
  <si>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</si>
  <si>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</si>
  <si>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</si>
  <si>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</si>
  <si>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</si>
  <si>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</si>
  <si>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</si>
  <si>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</si>
  <si>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</si>
  <si>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</si>
  <si>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</si>
  <si>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</si>
  <si>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</si>
  <si>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</si>
  <si>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</si>
  <si>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</si>
  <si>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</si>
  <si>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</si>
  <si>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</si>
  <si>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</si>
  <si>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</si>
  <si>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</si>
  <si>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</si>
  <si>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</si>
  <si>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</si>
  <si>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</si>
  <si>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</si>
  <si>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</si>
  <si>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</si>
  <si>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</si>
  <si>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</si>
  <si>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</si>
  <si>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</si>
  <si>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</si>
  <si>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</si>
  <si>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</si>
  <si>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</si>
  <si>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</si>
  <si>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</si>
  <si>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</si>
  <si>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</si>
  <si>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</si>
  <si>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</si>
  <si>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</si>
  <si>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</si>
  <si>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</si>
  <si>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</si>
  <si>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</si>
  <si>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</si>
  <si>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</si>
  <si>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</si>
  <si>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</si>
  <si>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</si>
  <si>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</si>
  <si>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</si>
  <si>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</si>
  <si>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</si>
  <si>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</si>
  <si>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</si>
  <si>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</si>
  <si>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</si>
  <si>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</si>
  <si>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</si>
  <si>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</si>
  <si>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</si>
  <si>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</si>
  <si>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</si>
  <si>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</si>
  <si>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</si>
  <si>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</si>
  <si>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</si>
  <si>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</si>
  <si>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</si>
  <si>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</si>
  <si>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</si>
  <si>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</si>
  <si>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</si>
  <si>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</si>
  <si>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</si>
  <si>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</si>
  <si>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</si>
  <si>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</si>
  <si>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</si>
  <si>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</si>
  <si>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</si>
  <si>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</si>
  <si>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</si>
  <si>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</si>
  <si>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</si>
  <si>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</si>
  <si>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</si>
  <si>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</si>
  <si>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</si>
  <si>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</si>
  <si>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</si>
  <si>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</si>
  <si>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</si>
  <si>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</si>
  <si>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</si>
  <si>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</si>
  <si>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</si>
  <si>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</si>
  <si>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</si>
  <si>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</si>
  <si>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</si>
  <si>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</si>
  <si>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</si>
  <si>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</si>
  <si>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</si>
  <si>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</si>
  <si>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</si>
  <si>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</si>
  <si>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</si>
  <si>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</si>
  <si>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</si>
  <si>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</si>
  <si>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</si>
  <si>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</si>
  <si>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</si>
  <si>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</si>
  <si>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</si>
  <si>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</si>
  <si>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</si>
  <si>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</si>
  <si>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</si>
  <si>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</si>
  <si>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</si>
  <si>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</si>
  <si>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</si>
  <si>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</si>
  <si>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</si>
  <si>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</si>
  <si>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</si>
  <si>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</si>
  <si>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</si>
  <si>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</si>
  <si>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</si>
  <si>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</si>
  <si>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</si>
  <si>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</si>
  <si>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</si>
  <si>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</si>
  <si>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</si>
  <si>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</si>
  <si>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</si>
  <si>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</si>
  <si>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</si>
  <si>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</si>
  <si>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</si>
  <si>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</si>
  <si>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</si>
  <si>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</si>
  <si>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</si>
  <si>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</si>
  <si>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</si>
  <si>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</si>
  <si>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</si>
  <si>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</si>
  <si>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</si>
  <si>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</si>
  <si>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</si>
  <si>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</si>
  <si>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</si>
  <si>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</si>
  <si>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</si>
  <si>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</si>
  <si>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</si>
  <si>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</si>
  <si>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</si>
  <si>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</si>
  <si>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</si>
  <si>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</si>
  <si>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</si>
  <si>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</si>
  <si>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</si>
  <si>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</si>
  <si>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</si>
  <si>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</si>
  <si>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</si>
  <si>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</si>
  <si>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</si>
  <si>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</si>
  <si>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</si>
  <si>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</si>
  <si>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</si>
  <si>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</si>
  <si>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</si>
  <si>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</si>
  <si>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</si>
  <si>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</si>
  <si>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</si>
  <si>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</si>
  <si>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</si>
  <si>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</si>
  <si>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</si>
  <si>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</si>
  <si>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</si>
  <si>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</si>
  <si>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</si>
  <si>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</si>
  <si>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</si>
  <si>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</si>
  <si>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</si>
  <si>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</si>
  <si>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</si>
  <si>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</si>
  <si>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</si>
  <si>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</si>
  <si>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</si>
  <si>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</si>
  <si>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</si>
  <si>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</si>
  <si>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</si>
  <si>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</si>
  <si>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</si>
  <si>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</si>
  <si>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</si>
  <si>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</si>
  <si>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</si>
  <si>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</si>
  <si>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</si>
  <si>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</si>
  <si>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</si>
  <si>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</si>
  <si>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</si>
  <si>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</si>
  <si>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</si>
  <si>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</si>
  <si>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</si>
  <si>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</si>
  <si>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</si>
  <si>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</si>
  <si>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</si>
  <si>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</si>
  <si>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</si>
  <si>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</si>
  <si>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</si>
  <si>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</si>
  <si>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</si>
  <si>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</si>
  <si>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</si>
  <si>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</si>
  <si>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</si>
  <si>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</si>
  <si>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</si>
  <si>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</si>
  <si>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</si>
  <si>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</si>
  <si>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</si>
  <si>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</si>
  <si>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</si>
  <si>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</si>
  <si>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</si>
  <si>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</si>
  <si>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</si>
  <si>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</si>
  <si>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</si>
  <si>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</si>
  <si>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</si>
  <si>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</si>
  <si>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</si>
  <si>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</si>
  <si>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</si>
  <si>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</si>
  <si>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</si>
  <si>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</si>
  <si>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</si>
  <si>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</si>
  <si>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</si>
  <si>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</si>
  <si>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</si>
  <si>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</si>
  <si>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</si>
  <si>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</si>
  <si>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</si>
  <si>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</si>
  <si>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</si>
  <si>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</si>
  <si>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</si>
  <si>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</si>
  <si>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</si>
  <si>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</si>
  <si>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</si>
  <si>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</si>
  <si>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</si>
  <si>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</si>
  <si>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</si>
  <si>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</si>
  <si>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</si>
  <si>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</si>
  <si>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</si>
  <si>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</si>
  <si>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</si>
  <si>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</si>
  <si>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</si>
  <si>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</si>
  <si>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</si>
  <si>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</si>
  <si>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</si>
  <si>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</si>
  <si>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</si>
  <si>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</si>
  <si>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</si>
  <si>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</si>
  <si>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</si>
  <si>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</si>
  <si>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</si>
  <si>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</si>
  <si>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</si>
  <si>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</si>
  <si>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</si>
  <si>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</si>
  <si>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</si>
  <si>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</si>
  <si>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</si>
  <si>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</si>
  <si>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</si>
  <si>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</si>
  <si>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</si>
  <si>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</si>
  <si>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</si>
  <si>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</si>
  <si>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</si>
  <si>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</si>
  <si>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</si>
  <si>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</si>
  <si>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</si>
  <si>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</si>
  <si>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</si>
  <si>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</si>
  <si>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</si>
  <si>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</si>
  <si>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</si>
  <si>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</si>
  <si>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</si>
  <si>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</si>
  <si>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</si>
  <si>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</si>
  <si>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</si>
  <si>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</si>
  <si>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</si>
  <si>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</si>
  <si>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</si>
  <si>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</si>
  <si>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</si>
  <si>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</si>
  <si>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</si>
  <si>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</si>
  <si>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</si>
  <si>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</si>
  <si>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</si>
  <si>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</si>
  <si>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</si>
  <si>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</si>
  <si>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</si>
  <si>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</si>
  <si>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</si>
  <si>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</si>
  <si>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</si>
  <si>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</si>
  <si>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</si>
  <si>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</si>
  <si>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</si>
  <si>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</si>
  <si>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</si>
  <si>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</si>
  <si>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</si>
  <si>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</si>
  <si>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</si>
  <si>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</si>
  <si>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</si>
  <si>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</si>
  <si>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</si>
  <si>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</si>
  <si>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</si>
  <si>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</si>
  <si>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</si>
  <si>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</si>
  <si>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</si>
  <si>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</si>
  <si>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</si>
  <si>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</si>
  <si>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</si>
  <si>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</si>
  <si>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</si>
  <si>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</si>
  <si>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</si>
  <si>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</si>
  <si>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</si>
  <si>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</si>
  <si>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</si>
  <si>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</si>
  <si>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</si>
  <si>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</si>
  <si>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</si>
  <si>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</si>
  <si>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</si>
  <si>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</si>
  <si>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</si>
  <si>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</si>
  <si>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</si>
  <si>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</si>
  <si>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</si>
  <si>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</si>
  <si>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</si>
  <si>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</si>
  <si>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</si>
  <si>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</si>
  <si>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</si>
  <si>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</si>
  <si>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</si>
  <si>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</si>
  <si>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</si>
  <si>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</si>
  <si>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</si>
  <si>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</si>
  <si>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</si>
  <si>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</si>
  <si>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</si>
  <si>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</si>
  <si>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</si>
  <si>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</si>
  <si>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</si>
  <si>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</si>
  <si>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</si>
  <si>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</si>
  <si>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</si>
  <si>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</si>
  <si>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</si>
  <si>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</si>
  <si>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</si>
  <si>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</si>
  <si>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</si>
  <si>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</si>
  <si>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</si>
  <si>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</si>
  <si>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</si>
  <si>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</si>
  <si>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</si>
  <si>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</si>
  <si>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</si>
  <si>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</si>
  <si>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</si>
  <si>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</si>
  <si>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</si>
  <si>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</si>
  <si>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</si>
  <si>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</si>
  <si>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</si>
  <si>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</si>
  <si>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</si>
  <si>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</si>
  <si>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</si>
  <si>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</si>
  <si>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</si>
  <si>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</si>
  <si>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</si>
  <si>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</si>
  <si>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</si>
  <si>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</si>
  <si>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</si>
  <si>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</si>
  <si>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</si>
  <si>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</si>
  <si>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</si>
  <si>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</si>
  <si>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</si>
  <si>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</si>
  <si>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</si>
  <si>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</si>
  <si>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</si>
  <si>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</si>
  <si>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</si>
  <si>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</si>
  <si>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</si>
  <si>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</si>
  <si>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</si>
  <si>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</si>
  <si>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</si>
  <si>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</si>
  <si>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</si>
  <si>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</si>
  <si>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</si>
  <si>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</si>
  <si>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</si>
  <si>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</si>
  <si>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</si>
  <si>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</si>
  <si>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</si>
  <si>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</si>
  <si>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</si>
  <si>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</si>
  <si>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</si>
  <si>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</si>
  <si>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</si>
  <si>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</si>
  <si>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</si>
  <si>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</si>
  <si>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</si>
  <si>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</si>
  <si>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</si>
  <si>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</si>
  <si>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</si>
  <si>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</si>
  <si>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</si>
  <si>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</si>
  <si>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</si>
  <si>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</si>
  <si>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</si>
  <si>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</si>
  <si>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</si>
  <si>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</si>
  <si>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</si>
  <si>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</si>
  <si>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</si>
  <si>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</si>
  <si>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</si>
  <si>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</si>
  <si>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</si>
  <si>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</si>
  <si>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</si>
  <si>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</si>
  <si>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</si>
  <si>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</si>
  <si>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</si>
  <si>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</si>
  <si>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</si>
  <si>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</si>
  <si>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</si>
  <si>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</si>
  <si>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</si>
  <si>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</si>
  <si>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</si>
  <si>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</si>
  <si>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</si>
  <si>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</si>
  <si>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</si>
  <si>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</si>
  <si>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</si>
  <si>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</si>
  <si>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</si>
  <si>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</si>
  <si>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</si>
  <si>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</si>
  <si>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</si>
  <si>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</si>
  <si>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</si>
  <si>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</si>
  <si>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</si>
  <si>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</si>
  <si>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</si>
  <si>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</si>
  <si>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</si>
  <si>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</si>
  <si>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</si>
  <si>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</si>
  <si>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</si>
  <si>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</si>
  <si>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</si>
  <si>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</si>
  <si>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</si>
  <si>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</si>
  <si>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</si>
  <si>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</si>
  <si>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</si>
  <si>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</si>
  <si>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</si>
  <si>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</si>
  <si>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</si>
  <si>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</si>
  <si>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</si>
  <si>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</si>
  <si>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</si>
  <si>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</si>
  <si>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</si>
  <si>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</si>
  <si>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</si>
  <si>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</si>
  <si>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</si>
  <si>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</si>
  <si>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</si>
  <si>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</si>
  <si>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</si>
  <si>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</si>
  <si>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</si>
  <si>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</si>
  <si>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</si>
  <si>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</si>
  <si>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</si>
  <si>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</si>
  <si>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</si>
  <si>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</si>
  <si>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</si>
  <si>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</si>
  <si>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</si>
  <si>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</si>
  <si>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</si>
  <si>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</si>
  <si>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</si>
  <si>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</si>
  <si>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</si>
  <si>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</si>
  <si>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</si>
  <si>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</si>
  <si>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</si>
  <si>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</si>
  <si>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</si>
  <si>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</si>
  <si>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</si>
  <si>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</si>
  <si>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</si>
  <si>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</si>
  <si>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</si>
  <si>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</si>
  <si>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</si>
  <si>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</si>
  <si>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</si>
  <si>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</si>
  <si>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</si>
  <si>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</si>
  <si>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</si>
  <si>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</si>
  <si>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</si>
  <si>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</si>
  <si>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</si>
  <si>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</si>
  <si>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</si>
  <si>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</si>
  <si>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</si>
  <si>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</si>
  <si>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</si>
  <si>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</si>
  <si>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</si>
  <si>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</si>
  <si>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</si>
  <si>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</si>
  <si>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</si>
  <si>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</si>
  <si>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</si>
  <si>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</si>
  <si>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</si>
  <si>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</si>
  <si>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</si>
  <si>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</si>
  <si>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</si>
  <si>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</si>
  <si>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</si>
  <si>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</si>
  <si>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</si>
  <si>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</si>
  <si>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</si>
  <si>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</si>
  <si>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</si>
  <si>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</si>
  <si>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</si>
  <si>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</si>
  <si>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</si>
  <si>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</si>
  <si>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</si>
  <si>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</si>
  <si>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</si>
  <si>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</si>
  <si>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</si>
  <si>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</si>
  <si>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</si>
  <si>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</si>
  <si>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</si>
  <si>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</si>
  <si>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</si>
  <si>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</si>
  <si>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</si>
  <si>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</si>
  <si>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</si>
  <si>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</si>
  <si>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</si>
  <si>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</si>
  <si>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</si>
  <si>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</si>
  <si>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</si>
  <si>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</si>
  <si>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</si>
  <si>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</si>
  <si>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</si>
  <si>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</si>
  <si>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</si>
  <si>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</si>
  <si>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</si>
  <si>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</si>
  <si>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</si>
  <si>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</si>
  <si>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</si>
  <si>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</si>
  <si>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</si>
  <si>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</si>
  <si>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</si>
  <si>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</si>
  <si>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</si>
  <si>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</si>
  <si>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</si>
  <si>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</si>
  <si>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</si>
  <si>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</si>
  <si>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</si>
  <si>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</si>
  <si>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</si>
  <si>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</si>
  <si>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</si>
  <si>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</si>
  <si>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</si>
  <si>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</si>
  <si>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</si>
  <si>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</si>
  <si>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</si>
  <si>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</si>
  <si>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</si>
  <si>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</si>
  <si>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</si>
  <si>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</si>
  <si>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</si>
  <si>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</si>
  <si>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</si>
  <si>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</si>
  <si>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</si>
  <si>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</si>
  <si>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</si>
  <si>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</si>
  <si>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</si>
  <si>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</si>
  <si>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</si>
  <si>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</si>
  <si>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</si>
  <si>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</si>
  <si>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</si>
  <si>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</si>
  <si>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</si>
  <si>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</si>
  <si>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</si>
  <si>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</si>
  <si>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</si>
  <si>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</si>
  <si>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</si>
  <si>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</si>
  <si>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</si>
  <si>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</si>
  <si>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</si>
  <si>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</si>
  <si>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</si>
  <si>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</si>
  <si>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</si>
  <si>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</si>
  <si>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</si>
  <si>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</si>
  <si>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</si>
  <si>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</si>
  <si>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</si>
  <si>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</si>
  <si>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</si>
  <si>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</si>
  <si>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</si>
  <si>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</si>
  <si>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</si>
  <si>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</si>
  <si>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</si>
  <si>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</si>
  <si>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</si>
  <si>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</si>
  <si>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</si>
  <si>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</si>
  <si>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</si>
  <si>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</si>
  <si>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</si>
  <si>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</si>
  <si>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</si>
  <si>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</si>
  <si>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</si>
  <si>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</si>
  <si>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</si>
  <si>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</si>
  <si>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</si>
  <si>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</si>
  <si>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</si>
  <si>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</si>
  <si>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</si>
  <si>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</si>
  <si>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</si>
  <si>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</si>
  <si>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</si>
  <si>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</si>
  <si>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</si>
  <si>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</si>
  <si>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</si>
  <si>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</si>
  <si>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</si>
  <si>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</si>
  <si>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</si>
  <si>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</si>
  <si>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</si>
  <si>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</si>
  <si>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</si>
  <si>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</si>
  <si>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</si>
  <si>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</si>
  <si>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</si>
  <si>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</si>
  <si>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</si>
  <si>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</si>
  <si>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</si>
  <si>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</si>
  <si>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</si>
  <si>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</si>
  <si>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</si>
  <si>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</si>
  <si>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</si>
  <si>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</si>
  <si>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</si>
  <si>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</si>
  <si>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</si>
  <si>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</si>
  <si>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</si>
  <si>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</si>
  <si>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</si>
  <si>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</si>
  <si>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</si>
  <si>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</si>
  <si>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</si>
  <si>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</si>
  <si>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</si>
  <si>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</si>
  <si>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</si>
  <si>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</si>
  <si>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</si>
  <si>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</si>
  <si>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</si>
  <si>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</si>
  <si>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</si>
  <si>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</si>
  <si>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</si>
  <si>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</si>
  <si>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</si>
  <si>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</si>
  <si>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</si>
  <si>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</si>
  <si>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</si>
  <si>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</si>
  <si>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</si>
  <si>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</si>
  <si>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</si>
  <si>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</si>
  <si>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</si>
  <si>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</si>
  <si>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</si>
  <si>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</si>
  <si>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</si>
  <si>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</si>
  <si>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</si>
  <si>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</si>
  <si>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</si>
  <si>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</si>
  <si>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</si>
  <si>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</si>
  <si>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</si>
  <si>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</si>
  <si>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</si>
  <si>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</si>
  <si>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</si>
  <si>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</si>
  <si>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</si>
  <si>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</si>
  <si>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</si>
  <si>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</si>
  <si>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</si>
  <si>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</si>
  <si>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</si>
  <si>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</si>
  <si>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</si>
  <si>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</si>
  <si>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</si>
  <si>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</si>
  <si>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</si>
  <si>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</si>
  <si>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</si>
  <si>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</si>
  <si>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</si>
  <si>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</si>
  <si>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</si>
  <si>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</si>
  <si>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</si>
  <si>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</si>
  <si>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</si>
  <si>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</si>
  <si>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</si>
  <si>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</si>
  <si>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</si>
  <si>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</si>
  <si>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</si>
  <si>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</si>
  <si>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</si>
  <si>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</si>
  <si>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</si>
  <si>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</si>
  <si>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</si>
  <si>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</si>
  <si>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</si>
  <si>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</si>
  <si>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</si>
  <si>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</si>
  <si>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</si>
  <si>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</si>
  <si>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</si>
  <si>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</si>
  <si>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</si>
  <si>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</si>
  <si>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</si>
  <si>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</si>
  <si>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</si>
  <si>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</si>
  <si>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</si>
  <si>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</si>
  <si>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</si>
  <si>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</si>
  <si>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</si>
  <si>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</si>
  <si>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</si>
  <si>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</si>
  <si>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</si>
  <si>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</si>
  <si>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</si>
  <si>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</si>
  <si>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</si>
  <si>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</si>
  <si>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</si>
  <si>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</si>
  <si>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</si>
  <si>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</si>
  <si>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</si>
  <si>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</si>
  <si>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</si>
  <si>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</si>
  <si>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</si>
  <si>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</si>
  <si>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</si>
  <si>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</si>
  <si>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</si>
  <si>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</si>
  <si>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</si>
  <si>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</si>
  <si>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</si>
  <si>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</si>
  <si>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</si>
  <si>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</si>
  <si>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</si>
  <si>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</si>
  <si>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</si>
  <si>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</si>
  <si>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</si>
  <si>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</si>
  <si>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</si>
  <si>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</si>
  <si>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</si>
  <si>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</si>
  <si>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</si>
  <si>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</si>
  <si>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</si>
  <si>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</si>
  <si>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</si>
  <si>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</si>
  <si>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</si>
  <si>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</si>
  <si>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</si>
  <si>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</si>
  <si>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</si>
  <si>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</si>
  <si>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</si>
  <si>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</si>
  <si>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</si>
  <si>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</si>
  <si>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</si>
  <si>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</si>
  <si>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</si>
  <si>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</si>
  <si>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</si>
  <si>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</si>
  <si>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</si>
  <si>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</si>
  <si>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</si>
  <si>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</si>
  <si>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</si>
  <si>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</si>
  <si>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</si>
  <si>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</si>
  <si>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</si>
  <si>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</si>
  <si>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</si>
  <si>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</si>
  <si>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</si>
  <si>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</si>
  <si>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</si>
  <si>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</si>
  <si>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</si>
  <si>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</si>
  <si>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</si>
  <si>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</si>
  <si>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</si>
  <si>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</si>
  <si>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</si>
  <si>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</si>
  <si>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</si>
  <si>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</si>
  <si>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</si>
  <si>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</si>
  <si>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</si>
  <si>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</si>
  <si>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</si>
  <si>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</si>
  <si>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</si>
  <si>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</si>
  <si>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</si>
  <si>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</si>
  <si>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</si>
  <si>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</si>
  <si>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</si>
  <si>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</si>
  <si>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</si>
  <si>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</si>
  <si>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</si>
  <si>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</si>
  <si>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</si>
  <si>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</si>
  <si>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</si>
  <si>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</si>
  <si>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</si>
  <si>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</si>
  <si>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</si>
  <si>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</si>
  <si>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</si>
  <si>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</si>
  <si>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</si>
  <si>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</si>
  <si>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</si>
  <si>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</si>
  <si>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</si>
  <si>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</si>
  <si>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</si>
  <si>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</si>
  <si>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</si>
  <si>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</si>
  <si>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</si>
  <si>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</si>
  <si>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</si>
  <si>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</si>
  <si>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</si>
  <si>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</si>
  <si>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</si>
  <si>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</si>
  <si>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</si>
  <si>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</si>
  <si>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</si>
  <si>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</si>
  <si>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</si>
  <si>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</si>
  <si>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</si>
  <si>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</si>
  <si>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</si>
  <si>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</si>
  <si>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</si>
  <si>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</si>
  <si>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</si>
  <si>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</si>
  <si>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</si>
  <si>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</si>
  <si>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</si>
  <si>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</si>
  <si>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</si>
  <si>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</si>
  <si>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</si>
  <si>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</si>
  <si>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</si>
  <si>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</si>
  <si>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</si>
  <si>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</si>
  <si>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</si>
  <si>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</si>
  <si>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</si>
  <si>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</si>
  <si>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</si>
  <si>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</si>
  <si>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</si>
  <si>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</si>
  <si>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</si>
  <si>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</si>
  <si>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</si>
  <si>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</si>
  <si>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</si>
  <si>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</si>
  <si>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</si>
  <si>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</si>
  <si>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</si>
  <si>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</si>
  <si>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</si>
  <si>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</si>
  <si>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</si>
  <si>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</si>
  <si>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</si>
  <si>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</si>
  <si>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</si>
  <si>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</si>
  <si>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</si>
  <si>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</si>
  <si>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</si>
  <si>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</si>
  <si>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</si>
  <si>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</si>
  <si>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</si>
  <si>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</si>
  <si>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</si>
  <si>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</si>
  <si>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</si>
  <si>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</si>
  <si>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</si>
  <si>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</si>
  <si>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</si>
  <si>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</si>
  <si>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</si>
  <si>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</si>
  <si>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</si>
  <si>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</si>
  <si>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</si>
  <si>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</si>
  <si>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</si>
  <si>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</si>
  <si>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</si>
  <si>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</si>
  <si>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</si>
  <si>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</si>
  <si>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</si>
  <si>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</si>
  <si>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</si>
  <si>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</si>
  <si>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</si>
  <si>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</si>
  <si>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</si>
  <si>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</si>
  <si>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</si>
  <si>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</si>
  <si>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</si>
  <si>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</si>
  <si>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</si>
  <si>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</si>
  <si>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</si>
  <si>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</si>
  <si>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</si>
  <si>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</si>
  <si>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</si>
  <si>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</si>
  <si>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</si>
  <si>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</si>
  <si>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</si>
  <si>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</si>
  <si>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</si>
  <si>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</si>
  <si>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</si>
  <si>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</si>
  <si>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</si>
  <si>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</si>
  <si>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</si>
  <si>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</si>
  <si>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</si>
  <si>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</si>
  <si>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</si>
  <si>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</si>
  <si>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</si>
  <si>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</si>
  <si>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</si>
  <si>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</si>
  <si>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</si>
  <si>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</si>
  <si>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</si>
  <si>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</si>
  <si>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</si>
  <si>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</si>
  <si>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</si>
  <si>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</si>
  <si>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</si>
  <si>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</si>
  <si>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</si>
  <si>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</si>
  <si>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</si>
  <si>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</si>
  <si>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</si>
  <si>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</si>
  <si>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</si>
  <si>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</si>
  <si>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</si>
  <si>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</si>
  <si>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</si>
  <si>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</si>
  <si>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</si>
  <si>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</si>
  <si>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</si>
  <si>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</si>
  <si>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</si>
  <si>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</si>
  <si>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</si>
  <si>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</si>
  <si>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</si>
  <si>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</si>
  <si>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</si>
  <si>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</si>
  <si>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</si>
  <si>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</si>
  <si>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</si>
  <si>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</si>
  <si>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</si>
  <si>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</si>
  <si>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</si>
  <si>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</si>
  <si>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</si>
  <si>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</si>
  <si>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</si>
  <si>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</si>
  <si>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</si>
  <si>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</si>
  <si>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</si>
  <si>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</si>
  <si>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</si>
  <si>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</si>
  <si>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</si>
  <si>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</si>
  <si>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</si>
  <si>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</si>
  <si>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</si>
  <si>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</si>
  <si>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</si>
  <si>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</si>
  <si>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</si>
  <si>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</si>
  <si>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</si>
  <si>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</si>
  <si>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</si>
  <si>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</si>
  <si>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</si>
  <si>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</si>
  <si>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</si>
  <si>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</si>
  <si>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</si>
  <si>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</si>
  <si>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</si>
  <si>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</si>
  <si>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</si>
  <si>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</si>
  <si>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</si>
  <si>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</si>
  <si>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</si>
  <si>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</si>
  <si>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</si>
  <si>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</si>
  <si>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</si>
  <si>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</si>
  <si>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</si>
  <si>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</si>
  <si>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</si>
  <si>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</si>
  <si>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</si>
  <si>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</si>
  <si>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</si>
  <si>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</si>
  <si>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</si>
  <si>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</si>
  <si>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</si>
  <si>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</si>
  <si>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</si>
  <si>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</si>
  <si>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</si>
  <si>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</si>
  <si>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</si>
  <si>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</si>
  <si>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</si>
  <si>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</si>
  <si>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</si>
  <si>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</si>
  <si>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</si>
  <si>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</si>
  <si>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</si>
  <si>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</si>
  <si>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</si>
  <si>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</si>
  <si>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</si>
  <si>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</si>
  <si>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</si>
  <si>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</si>
  <si>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</si>
  <si>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</si>
  <si>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</si>
  <si>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</si>
  <si>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</si>
  <si>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</si>
  <si>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</si>
  <si>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</si>
  <si>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</si>
  <si>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</si>
  <si>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</si>
  <si>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</si>
  <si>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</si>
  <si>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</si>
  <si>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</si>
  <si>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</si>
  <si>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</si>
  <si>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</si>
  <si>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</si>
  <si>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</si>
  <si>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</si>
  <si>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</si>
  <si>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</si>
  <si>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</si>
  <si>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</si>
  <si>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</si>
  <si>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</si>
  <si>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</si>
  <si>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</si>
  <si>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</si>
  <si>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</si>
  <si>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</si>
  <si>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</si>
  <si>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</si>
  <si>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</si>
  <si>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</si>
  <si>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</si>
  <si>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</si>
  <si>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</si>
  <si>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</si>
  <si>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</si>
  <si>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</si>
  <si>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</si>
  <si>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</si>
  <si>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</si>
  <si>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</si>
  <si>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</si>
  <si>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</si>
  <si>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</si>
  <si>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</si>
  <si>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</si>
  <si>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</si>
  <si>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</si>
  <si>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</si>
  <si>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</si>
  <si>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</si>
  <si>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</si>
  <si>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</si>
  <si>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</si>
  <si>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</si>
  <si>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</si>
  <si>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</si>
  <si>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</si>
  <si>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</si>
  <si>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</si>
  <si>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</si>
  <si>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</si>
  <si>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</si>
  <si>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</si>
  <si>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</si>
  <si>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</si>
  <si>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</si>
  <si>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</si>
  <si>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</si>
  <si>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</si>
  <si>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</si>
  <si>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</si>
  <si>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</si>
  <si>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</si>
  <si>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</si>
  <si>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</si>
  <si>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</si>
  <si>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</si>
  <si>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</si>
  <si>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</si>
  <si>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</si>
  <si>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</si>
  <si>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</si>
  <si>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</si>
  <si>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</si>
  <si>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</si>
  <si>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</si>
  <si>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</si>
  <si>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</si>
  <si>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</si>
  <si>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</si>
  <si>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</si>
  <si>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</si>
  <si>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</si>
  <si>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</si>
  <si>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</si>
  <si>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</si>
  <si>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</si>
  <si>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</si>
  <si>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</si>
  <si>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</si>
  <si>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</si>
  <si>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</si>
  <si>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</si>
  <si>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</si>
  <si>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</si>
  <si>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</si>
  <si>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</si>
  <si>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</si>
  <si>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</si>
  <si>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</si>
  <si>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</si>
  <si>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</si>
  <si>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</si>
  <si>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</si>
  <si>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</si>
  <si>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</si>
  <si>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</si>
  <si>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</si>
  <si>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</si>
  <si>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</si>
  <si>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</si>
  <si>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</si>
  <si>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</si>
  <si>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</si>
  <si>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</si>
  <si>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</si>
  <si>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</si>
  <si>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</si>
  <si>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</si>
  <si>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</si>
  <si>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</si>
  <si>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</si>
  <si>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</si>
  <si>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</si>
  <si>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</si>
  <si>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</si>
  <si>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</si>
  <si>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</si>
  <si>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</si>
  <si>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</si>
  <si>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</si>
  <si>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</si>
  <si>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</si>
  <si>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</si>
  <si>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</si>
  <si>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</si>
  <si>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</si>
  <si>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</si>
  <si>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</si>
  <si>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</si>
  <si>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</si>
  <si>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</si>
  <si>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</si>
  <si>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</si>
  <si>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</si>
  <si>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</si>
  <si>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</si>
  <si>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</si>
  <si>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</si>
  <si>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</si>
  <si>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</si>
  <si>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</si>
  <si>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</si>
  <si>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</si>
  <si>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</si>
  <si>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</si>
  <si>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</si>
  <si>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</si>
  <si>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</si>
  <si>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</si>
  <si>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</si>
  <si>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</si>
  <si>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</si>
  <si>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</si>
  <si>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</si>
  <si>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</si>
  <si>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</si>
  <si>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</si>
  <si>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</si>
  <si>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</si>
  <si>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</si>
  <si>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</si>
  <si>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</si>
  <si>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</si>
  <si>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</si>
  <si>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</si>
  <si>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</si>
  <si>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</si>
  <si>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</si>
  <si>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</si>
  <si>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</si>
  <si>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</si>
  <si>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</si>
  <si>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</si>
  <si>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</si>
  <si>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</si>
  <si>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</si>
  <si>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</si>
  <si>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</si>
  <si>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</si>
  <si>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</si>
  <si>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</si>
  <si>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</si>
  <si>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</si>
  <si>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</si>
  <si>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</si>
  <si>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</si>
  <si>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</si>
  <si>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</si>
  <si>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</si>
  <si>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</si>
  <si>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</si>
  <si>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</si>
  <si>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</si>
  <si>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</si>
  <si>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</si>
  <si>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</si>
  <si>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</si>
  <si>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</si>
  <si>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</si>
  <si>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</si>
  <si>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</si>
  <si>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</si>
  <si>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</si>
  <si>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</si>
  <si>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</si>
  <si>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</si>
  <si>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</si>
  <si>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</si>
  <si>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</si>
  <si>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</si>
  <si>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</si>
  <si>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</si>
  <si>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</si>
  <si>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</si>
  <si>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</si>
  <si>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</si>
  <si>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</si>
  <si>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</si>
  <si>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</si>
  <si>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</si>
  <si>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</si>
  <si>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</si>
  <si>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</si>
  <si>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</si>
  <si>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</si>
  <si>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</si>
  <si>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</si>
  <si>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</si>
  <si>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</si>
  <si>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</si>
  <si>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</si>
  <si>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</si>
  <si>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</si>
  <si>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</si>
  <si>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</si>
  <si>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</si>
  <si>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</si>
  <si>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</si>
  <si>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</si>
  <si>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</si>
  <si>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</si>
  <si>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</si>
  <si>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</si>
  <si>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</si>
  <si>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</si>
  <si>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</si>
  <si>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</si>
  <si>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</si>
  <si>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</si>
  <si>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</si>
  <si>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</si>
  <si>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</si>
  <si>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</si>
  <si>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</si>
  <si>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</si>
  <si>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</si>
  <si>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</si>
  <si>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</si>
  <si>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</si>
  <si>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</si>
  <si>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</si>
  <si>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</si>
  <si>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</si>
  <si>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</si>
  <si>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</si>
  <si>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</si>
  <si>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</si>
  <si>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</si>
  <si>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</si>
  <si>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</si>
  <si>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</si>
  <si>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</si>
  <si>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</si>
  <si>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</si>
  <si>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</si>
  <si>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</si>
  <si>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</si>
  <si>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</si>
  <si>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</si>
  <si>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</si>
  <si>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</si>
  <si>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</si>
  <si>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</si>
  <si>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</si>
  <si>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</si>
  <si>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</si>
  <si>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</si>
  <si>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</si>
  <si>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</si>
  <si>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</si>
  <si>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</si>
  <si>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</si>
  <si>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</si>
  <si>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</si>
  <si>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</si>
  <si>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</si>
  <si>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</si>
  <si>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</si>
  <si>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</si>
  <si>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</si>
  <si>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</si>
  <si>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</si>
  <si>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</si>
  <si>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</si>
  <si>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</si>
  <si>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</si>
  <si>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</si>
  <si>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</si>
  <si>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</si>
  <si>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</si>
  <si>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</si>
  <si>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</si>
  <si>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</si>
  <si>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</si>
  <si>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</si>
  <si>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</si>
  <si>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</si>
  <si>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</si>
  <si>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</si>
  <si>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</si>
  <si>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</si>
  <si>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</si>
  <si>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</si>
  <si>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</si>
  <si>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</si>
  <si>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</si>
  <si>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</si>
  <si>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</si>
  <si>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</si>
  <si>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</si>
  <si>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</si>
  <si>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</si>
  <si>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</si>
  <si>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</si>
  <si>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</si>
  <si>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</si>
  <si>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</si>
  <si>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</si>
  <si>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</si>
  <si>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</si>
  <si>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</si>
  <si>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</si>
  <si>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</si>
  <si>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</si>
  <si>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</si>
  <si>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</si>
  <si>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</si>
  <si>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</si>
  <si>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</si>
  <si>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</si>
  <si>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</si>
  <si>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</si>
  <si>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</si>
  <si>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</si>
  <si>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</si>
  <si>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</si>
  <si>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</si>
  <si>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</si>
  <si>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</si>
  <si>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</si>
  <si>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</si>
  <si>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</si>
  <si>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</si>
  <si>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</si>
  <si>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</si>
  <si>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</si>
  <si>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</si>
  <si>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</si>
  <si>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</si>
  <si>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</si>
  <si>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</si>
  <si>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</si>
  <si>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</si>
  <si>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</si>
  <si>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</si>
  <si>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</si>
  <si>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</si>
  <si>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</si>
  <si>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</si>
  <si>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</si>
  <si>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</si>
  <si>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</si>
  <si>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</si>
  <si>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</si>
  <si>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</si>
  <si>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</si>
  <si>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</si>
  <si>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</si>
  <si>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</si>
  <si>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</si>
  <si>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</si>
  <si>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</si>
  <si>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</si>
  <si>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</si>
  <si>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</si>
  <si>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</si>
  <si>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</si>
  <si>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</si>
  <si>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</si>
  <si>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</si>
  <si>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</si>
  <si>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</si>
  <si>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</si>
  <si>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</si>
  <si>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</si>
  <si>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</si>
  <si>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</si>
  <si>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</si>
  <si>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</si>
  <si>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</si>
  <si>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</si>
  <si>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</si>
  <si>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</si>
  <si>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</si>
  <si>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</si>
  <si>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</si>
  <si>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</si>
  <si>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</si>
  <si>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</si>
  <si>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</si>
  <si>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</si>
  <si>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</si>
  <si>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</si>
  <si>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</si>
  <si>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</si>
  <si>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</si>
  <si>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</si>
  <si>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</si>
  <si>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</si>
  <si>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</si>
  <si>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</si>
  <si>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</si>
  <si>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</si>
  <si>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</si>
  <si>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</si>
  <si>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</si>
  <si>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</si>
  <si>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</si>
  <si>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</si>
  <si>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</si>
  <si>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</si>
  <si>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</si>
  <si>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</si>
  <si>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</si>
  <si>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</si>
  <si>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</si>
  <si>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</si>
  <si>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</si>
  <si>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</si>
  <si>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</si>
  <si>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</si>
  <si>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</si>
  <si>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</si>
  <si>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</si>
  <si>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</si>
  <si>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</si>
  <si>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</si>
  <si>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</si>
  <si>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</si>
  <si>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</si>
  <si>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</si>
  <si>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</si>
  <si>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</si>
  <si>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</si>
  <si>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</si>
  <si>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</si>
  <si>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</si>
  <si>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</si>
  <si>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</si>
  <si>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</si>
  <si>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</si>
  <si>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</si>
  <si>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</si>
  <si>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</si>
  <si>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</si>
  <si>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</si>
  <si>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</si>
  <si>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</si>
  <si>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</si>
  <si>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</si>
  <si>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</si>
  <si>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</si>
  <si>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</si>
  <si>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</si>
  <si>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</si>
  <si>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</si>
  <si>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</si>
  <si>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</si>
  <si>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</si>
  <si>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</si>
  <si>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</si>
  <si>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</si>
  <si>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</si>
  <si>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</si>
  <si>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</si>
  <si>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</si>
  <si>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</si>
  <si>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</si>
  <si>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</si>
  <si>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</si>
  <si>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</si>
  <si>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</si>
  <si>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</si>
  <si>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</si>
  <si>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</si>
  <si>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</si>
  <si>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</si>
  <si>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</si>
  <si>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</si>
  <si>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</si>
  <si>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</si>
  <si>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</si>
  <si>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</si>
  <si>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</si>
  <si>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</si>
  <si>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</si>
  <si>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</si>
  <si>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</si>
  <si>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</si>
  <si>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</si>
  <si>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</si>
  <si>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</si>
  <si>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</si>
  <si>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</si>
  <si>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</si>
  <si>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</si>
  <si>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</si>
  <si>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</si>
  <si>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</si>
  <si>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</si>
  <si>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</si>
  <si>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</si>
  <si>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</si>
  <si>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</si>
  <si>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</si>
  <si>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</si>
  <si>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</si>
  <si>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</si>
  <si>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</si>
  <si>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</si>
  <si>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</si>
  <si>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</si>
  <si>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</si>
  <si>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</si>
  <si>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</si>
  <si>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</si>
  <si>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</si>
  <si>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</si>
  <si>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</si>
  <si>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</si>
  <si>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</si>
  <si>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</si>
  <si>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</si>
  <si>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</si>
  <si>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</si>
  <si>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</si>
  <si>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</si>
  <si>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</si>
  <si>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</si>
  <si>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</si>
  <si>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</si>
  <si>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</si>
  <si>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</si>
  <si>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</si>
  <si>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</si>
  <si>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</si>
  <si>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</si>
  <si>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</si>
  <si>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</si>
  <si>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</si>
  <si>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</si>
  <si>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</si>
  <si>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</si>
  <si>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</si>
  <si>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</si>
  <si>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</si>
  <si>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</si>
  <si>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</si>
  <si>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</si>
  <si>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</si>
  <si>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</si>
  <si>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</si>
  <si>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</si>
  <si>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</si>
  <si>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</si>
  <si>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</si>
  <si>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</si>
  <si>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</si>
  <si>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</si>
  <si>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</si>
  <si>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</si>
  <si>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</si>
  <si>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</si>
  <si>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</si>
  <si>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</si>
  <si>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</si>
  <si>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</si>
  <si>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</si>
  <si>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</si>
  <si>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</si>
  <si>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</si>
  <si>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</si>
  <si>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</si>
  <si>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</si>
  <si>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</si>
  <si>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</si>
  <si>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</si>
  <si>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</si>
  <si>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</si>
  <si>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</si>
  <si>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</si>
  <si>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</si>
  <si>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</si>
  <si>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</si>
  <si>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</si>
  <si>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</si>
  <si>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</si>
  <si>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</si>
  <si>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</si>
  <si>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</si>
  <si>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</si>
  <si>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</si>
  <si>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</si>
  <si>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</si>
  <si>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</si>
  <si>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</si>
  <si>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</si>
  <si>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</si>
  <si>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</si>
  <si>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</si>
  <si>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</si>
  <si>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</si>
  <si>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</si>
  <si>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</si>
  <si>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</si>
  <si>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</si>
  <si>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</si>
  <si>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</si>
  <si>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</si>
  <si>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</si>
  <si>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</si>
  <si>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</si>
  <si>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</si>
  <si>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</si>
  <si>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</si>
  <si>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</si>
  <si>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</si>
  <si>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</si>
  <si>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</si>
  <si>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</si>
  <si>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</si>
  <si>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</si>
  <si>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</si>
  <si>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</si>
  <si>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</si>
  <si>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</si>
  <si>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</si>
  <si>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</si>
  <si>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</si>
  <si>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</si>
  <si>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</si>
  <si>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</si>
  <si>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</si>
  <si>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</si>
  <si>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</si>
  <si>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</si>
  <si>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</si>
  <si>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</si>
  <si>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</si>
  <si>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</si>
  <si>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</si>
  <si>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</si>
  <si>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</si>
  <si>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</si>
  <si>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</si>
  <si>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</si>
  <si>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</si>
  <si>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</si>
  <si>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</si>
  <si>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</si>
  <si>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</si>
  <si>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</si>
  <si>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</si>
  <si>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</si>
  <si>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</si>
  <si>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</si>
  <si>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</si>
  <si>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</si>
  <si>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</si>
  <si>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</si>
  <si>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</si>
  <si>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</si>
  <si>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</si>
  <si>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</si>
  <si>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</si>
  <si>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</si>
  <si>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</si>
  <si>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</si>
  <si>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</si>
  <si>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</si>
  <si>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</si>
  <si>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</si>
  <si>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</si>
  <si>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</si>
  <si>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</si>
  <si>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</si>
  <si>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</si>
  <si>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</si>
  <si>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</si>
  <si>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</si>
  <si>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</si>
  <si>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</si>
  <si>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</si>
  <si>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</si>
  <si>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</si>
  <si>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</si>
  <si>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</si>
  <si>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</si>
  <si>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</si>
  <si>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</si>
  <si>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</si>
  <si>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</si>
  <si>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</si>
  <si>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</si>
  <si>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</si>
  <si>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</si>
  <si>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</si>
  <si>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</si>
  <si>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</si>
  <si>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</si>
  <si>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</si>
  <si>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</si>
  <si>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</si>
  <si>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</si>
  <si>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</si>
  <si>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</si>
  <si>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</si>
  <si>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</si>
  <si>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</si>
  <si>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</si>
  <si>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</si>
  <si>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</si>
  <si>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</si>
  <si>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</si>
  <si>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</si>
  <si>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</si>
  <si>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</si>
  <si>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</si>
  <si>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</si>
  <si>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</si>
  <si>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</si>
  <si>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</si>
  <si>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</si>
  <si>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</si>
  <si>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</si>
  <si>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</si>
  <si>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</si>
  <si>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</si>
  <si>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</si>
  <si>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</si>
  <si>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</si>
  <si>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</si>
  <si>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</si>
  <si>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</si>
  <si>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</si>
  <si>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</si>
  <si>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</si>
  <si>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</si>
  <si>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</si>
  <si>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</si>
  <si>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</si>
  <si>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</si>
  <si>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</si>
  <si>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</si>
  <si>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</si>
  <si>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</si>
  <si>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</si>
  <si>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</si>
  <si>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</si>
  <si>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</si>
  <si>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</si>
  <si>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</si>
  <si>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</si>
  <si>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</si>
  <si>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</si>
  <si>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</si>
  <si>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</si>
  <si>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</si>
  <si>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</si>
  <si>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</si>
  <si>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</si>
  <si>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</si>
  <si>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</si>
  <si>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</si>
  <si>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</si>
  <si>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</si>
  <si>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</si>
  <si>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</si>
  <si>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</si>
  <si>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</si>
  <si>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</si>
  <si>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</si>
  <si>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</si>
  <si>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</si>
  <si>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</si>
  <si>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</si>
  <si>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</si>
  <si>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</si>
  <si>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</si>
  <si>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</si>
  <si>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</si>
  <si>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</si>
  <si>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</si>
  <si>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</si>
  <si>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</si>
  <si>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</si>
  <si>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</si>
  <si>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</si>
  <si>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</si>
  <si>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</si>
  <si>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</si>
  <si>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</si>
  <si>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</si>
  <si>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</si>
  <si>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</si>
  <si>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</si>
  <si>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</si>
  <si>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</si>
  <si>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</si>
  <si>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</si>
  <si>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</si>
  <si>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</si>
  <si>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</si>
  <si>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</si>
  <si>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</si>
  <si>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</si>
  <si>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</si>
  <si>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</si>
  <si>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</si>
  <si>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</si>
  <si>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</si>
  <si>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</si>
  <si>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</si>
  <si>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</si>
  <si>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</si>
  <si>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</si>
  <si>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</si>
  <si>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</si>
  <si>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</si>
  <si>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</si>
  <si>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</si>
  <si>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</si>
  <si>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</si>
  <si>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</si>
  <si>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</si>
  <si>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</si>
  <si>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</si>
  <si>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</si>
  <si>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</si>
  <si>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</si>
  <si>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</si>
  <si>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</si>
  <si>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</si>
  <si>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</si>
  <si>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</si>
  <si>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</si>
  <si>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</si>
  <si>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</si>
  <si>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</si>
  <si>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</si>
  <si>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</si>
  <si>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</si>
  <si>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</si>
  <si>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</si>
  <si>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</si>
  <si>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</si>
  <si>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</si>
  <si>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</si>
  <si>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</si>
  <si>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</si>
  <si>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</si>
  <si>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</si>
  <si>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</si>
  <si>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</si>
  <si>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</si>
  <si>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</si>
  <si>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</si>
  <si>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</si>
  <si>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</si>
  <si>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</si>
  <si>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</si>
  <si>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</si>
  <si>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</si>
  <si>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</si>
  <si>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</si>
  <si>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</si>
  <si>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</si>
  <si>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</si>
  <si>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</si>
  <si>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</si>
  <si>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</si>
  <si>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</si>
  <si>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</si>
  <si>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</si>
  <si>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</si>
  <si>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</si>
  <si>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</si>
  <si>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</si>
  <si>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</si>
  <si>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</si>
  <si>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</si>
  <si>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</si>
  <si>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</si>
  <si>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</si>
  <si>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</si>
  <si>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</si>
  <si>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</si>
  <si>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</si>
  <si>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</si>
  <si>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</si>
  <si>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</si>
  <si>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</si>
  <si>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</si>
  <si>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</si>
  <si>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</si>
  <si>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</si>
  <si>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</si>
  <si>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</si>
  <si>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</si>
  <si>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</si>
  <si>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</si>
  <si>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</si>
  <si>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</si>
  <si>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</si>
  <si>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</si>
  <si>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</si>
  <si>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</si>
  <si>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</si>
  <si>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</si>
  <si>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</si>
  <si>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</si>
  <si>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</si>
  <si>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</si>
  <si>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</si>
  <si>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</si>
  <si>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</si>
  <si>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</si>
  <si>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</si>
  <si>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</si>
  <si>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</si>
  <si>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</si>
  <si>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</si>
  <si>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</si>
  <si>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</si>
  <si>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</si>
  <si>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</si>
  <si>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</si>
  <si>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</si>
  <si>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</si>
  <si>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</si>
  <si>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</si>
  <si>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</si>
  <si>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</si>
  <si>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</si>
  <si>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</si>
  <si>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</si>
  <si>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</si>
  <si>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</si>
  <si>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</si>
  <si>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</si>
  <si>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</si>
  <si>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</si>
  <si>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</si>
  <si>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</si>
  <si>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</si>
  <si>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</si>
  <si>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</si>
  <si>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</si>
  <si>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</si>
  <si>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</si>
  <si>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</si>
  <si>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</si>
  <si>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</si>
  <si>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</si>
  <si>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</si>
  <si>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</si>
  <si>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</si>
  <si>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</si>
  <si>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</si>
  <si>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</si>
  <si>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</si>
  <si>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</si>
  <si>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</si>
  <si>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</si>
  <si>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</si>
  <si>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</si>
  <si>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</si>
  <si>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</si>
  <si>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</si>
  <si>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</si>
  <si>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</si>
  <si>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</si>
  <si>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</si>
  <si>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</si>
  <si>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</si>
  <si>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</si>
  <si>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</si>
  <si>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</si>
  <si>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</si>
  <si>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</si>
  <si>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</si>
  <si>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</si>
  <si>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</si>
  <si>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</si>
  <si>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</si>
  <si>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</si>
  <si>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</si>
  <si>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</si>
  <si>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</si>
  <si>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</si>
  <si>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</si>
  <si>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</si>
  <si>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</si>
  <si>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</si>
  <si>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</si>
  <si>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</si>
  <si>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</si>
  <si>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</si>
  <si>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</si>
  <si>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</si>
  <si>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</si>
  <si>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</si>
  <si>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</si>
  <si>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</si>
  <si>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</si>
  <si>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</si>
  <si>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</si>
  <si>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</si>
  <si>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</si>
  <si>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</si>
  <si>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</si>
  <si>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</si>
  <si>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</si>
  <si>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</si>
  <si>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</si>
  <si>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</si>
  <si>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</si>
  <si>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</si>
  <si>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</si>
  <si>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</si>
  <si>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</si>
  <si>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</si>
  <si>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</si>
  <si>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</si>
  <si>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</si>
  <si>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</si>
  <si>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</si>
  <si>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</si>
  <si>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</si>
  <si>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</si>
  <si>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</si>
  <si>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</si>
  <si>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</si>
  <si>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</si>
  <si>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</si>
  <si>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</si>
  <si>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</si>
  <si>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</si>
  <si>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</si>
  <si>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</si>
  <si>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</si>
  <si>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</si>
  <si>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</si>
  <si>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</si>
  <si>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</si>
  <si>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</si>
  <si>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</si>
  <si>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</si>
  <si>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</si>
  <si>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</si>
  <si>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</si>
  <si>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</si>
  <si>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</si>
  <si>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</si>
  <si>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</si>
  <si>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</si>
  <si>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</si>
  <si>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</si>
  <si>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</si>
  <si>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</si>
  <si>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</si>
  <si>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</si>
  <si>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</si>
  <si>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</si>
  <si>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</si>
  <si>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</si>
  <si>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</si>
  <si>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</si>
  <si>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</si>
  <si>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</si>
  <si>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</si>
  <si>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</si>
  <si>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</si>
  <si>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</si>
  <si>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</si>
  <si>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</si>
  <si>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</si>
  <si>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</si>
  <si>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</si>
  <si>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</si>
  <si>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</si>
  <si>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</si>
  <si>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</si>
  <si>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</si>
  <si>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</si>
  <si>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</si>
  <si>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</si>
  <si>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</si>
  <si>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</si>
  <si>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</si>
  <si>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</si>
  <si>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</si>
  <si>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</si>
  <si>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</si>
  <si>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</si>
  <si>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</si>
  <si>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</si>
  <si>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</si>
  <si>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</si>
  <si>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</si>
  <si>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</si>
  <si>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</si>
  <si>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</si>
  <si>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</si>
  <si>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</si>
  <si>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</si>
  <si>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</si>
  <si>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</si>
  <si>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</si>
  <si>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</si>
  <si>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</si>
  <si>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</si>
  <si>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</si>
  <si>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</si>
  <si>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</si>
  <si>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</si>
  <si>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</si>
  <si>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</si>
  <si>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</si>
  <si>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</si>
  <si>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</si>
  <si>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</si>
  <si>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</si>
  <si>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</si>
  <si>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</si>
  <si>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</si>
  <si>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</si>
  <si>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</si>
  <si>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</si>
  <si>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</si>
  <si>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</si>
  <si>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</si>
  <si>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</si>
  <si>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</si>
  <si>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</si>
  <si>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</si>
  <si>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</si>
  <si>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</si>
  <si>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</si>
  <si>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</si>
  <si>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</si>
  <si>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</si>
  <si>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</si>
  <si>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</si>
  <si>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</si>
  <si>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</si>
  <si>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</si>
  <si>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</si>
  <si>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</si>
  <si>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</si>
  <si>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</si>
  <si>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</si>
  <si>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</si>
  <si>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</si>
  <si>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</si>
  <si>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</si>
  <si>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</si>
  <si>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</si>
  <si>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</si>
  <si>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</si>
  <si>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</si>
  <si>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</si>
  <si>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</si>
  <si>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</si>
  <si>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</si>
  <si>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</si>
  <si>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</si>
  <si>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</si>
  <si>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</si>
  <si>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</si>
  <si>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</si>
  <si>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</si>
  <si>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</si>
  <si>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</si>
  <si>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</si>
  <si>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</si>
  <si>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</si>
  <si>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</si>
  <si>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</si>
  <si>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</si>
  <si>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</si>
  <si>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</si>
  <si>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</si>
  <si>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</si>
  <si>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</si>
  <si>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</si>
  <si>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</si>
  <si>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</si>
  <si>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</si>
  <si>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</si>
  <si>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</si>
  <si>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</si>
  <si>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</si>
  <si>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</si>
  <si>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</si>
  <si>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</si>
  <si>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</si>
  <si>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</si>
  <si>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</si>
  <si>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</si>
  <si>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</si>
  <si>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</si>
  <si>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</si>
  <si>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</si>
  <si>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</si>
  <si>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</si>
  <si>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</si>
  <si>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</si>
  <si>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</si>
  <si>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</si>
  <si>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</si>
  <si>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</si>
  <si>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</si>
  <si>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</si>
  <si>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</si>
  <si>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</si>
  <si>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</si>
  <si>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</si>
  <si>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</si>
  <si>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</si>
  <si>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</si>
  <si>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</si>
  <si>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</si>
  <si>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</si>
  <si>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</si>
  <si>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</si>
  <si>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</si>
  <si>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</si>
  <si>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</si>
  <si>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</si>
  <si>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</si>
  <si>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</si>
  <si>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</si>
  <si>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</si>
  <si>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</si>
  <si>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</si>
  <si>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</si>
  <si>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</si>
  <si>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</si>
  <si>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</si>
  <si>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</si>
  <si>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</si>
  <si>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</si>
  <si>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</si>
  <si>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</si>
  <si>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</si>
  <si>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</si>
  <si>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</si>
  <si>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</si>
  <si>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</si>
  <si>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</si>
  <si>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</si>
  <si>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</si>
  <si>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</si>
  <si>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</si>
  <si>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</si>
  <si>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</si>
  <si>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</si>
  <si>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</si>
  <si>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</si>
  <si>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</si>
  <si>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</si>
  <si>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</si>
  <si>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</si>
  <si>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</si>
  <si>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</si>
  <si>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</si>
  <si>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</si>
  <si>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</si>
  <si>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</si>
  <si>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</si>
  <si>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</si>
  <si>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</si>
  <si>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</si>
  <si>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</si>
  <si>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</si>
  <si>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</si>
  <si>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</si>
  <si>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</si>
  <si>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</si>
  <si>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</si>
  <si>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</si>
  <si>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</si>
  <si>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</si>
  <si>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</si>
  <si>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</si>
  <si>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</si>
  <si>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</si>
  <si>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</si>
  <si>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</si>
  <si>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</si>
  <si>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</si>
  <si>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</si>
  <si>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</si>
  <si>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</si>
  <si>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</si>
  <si>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</si>
  <si>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</si>
  <si>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</si>
  <si>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</si>
  <si>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</si>
  <si>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</si>
  <si>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</si>
  <si>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</si>
  <si>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</si>
  <si>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</si>
  <si>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</si>
  <si>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</si>
  <si>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</si>
  <si>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</si>
  <si>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</si>
  <si>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</si>
  <si>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</si>
  <si>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</si>
  <si>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</si>
  <si>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</si>
  <si>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</si>
  <si>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</si>
  <si>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</si>
  <si>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</si>
  <si>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</si>
  <si>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</si>
  <si>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</si>
  <si>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</si>
  <si>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</si>
  <si>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</si>
  <si>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</si>
  <si>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</si>
  <si>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</si>
  <si>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</si>
  <si>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</si>
  <si>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</si>
  <si>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</si>
  <si>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</si>
  <si>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</si>
  <si>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</si>
  <si>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</si>
  <si>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</si>
  <si>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</si>
  <si>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</si>
  <si>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</si>
  <si>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</si>
  <si>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</si>
  <si>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</si>
  <si>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</si>
  <si>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</si>
  <si>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</si>
  <si>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</si>
  <si>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</si>
  <si>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</si>
  <si>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</si>
  <si>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</si>
  <si>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</si>
  <si>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</si>
  <si>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</si>
  <si>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</si>
  <si>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</si>
  <si>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</si>
  <si>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</si>
  <si>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</si>
  <si>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</si>
  <si>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</si>
  <si>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</si>
  <si>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</si>
  <si>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</si>
  <si>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</si>
  <si>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</si>
  <si>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</si>
  <si>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</si>
  <si>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</si>
  <si>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</si>
  <si>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</si>
  <si>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</si>
  <si>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</si>
  <si>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</si>
  <si>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</si>
  <si>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</si>
  <si>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</si>
  <si>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</si>
  <si>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</si>
  <si>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</si>
  <si>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</si>
  <si>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</si>
  <si>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</si>
  <si>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</si>
  <si>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</si>
  <si>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</si>
  <si>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</si>
  <si>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</si>
  <si>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</si>
  <si>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</si>
  <si>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</si>
  <si>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</si>
  <si>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</si>
  <si>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</si>
  <si>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</si>
  <si>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</si>
  <si>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</si>
  <si>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</si>
  <si>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</si>
  <si>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</si>
  <si>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</si>
  <si>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</si>
  <si>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</si>
  <si>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</si>
  <si>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</si>
  <si>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</si>
  <si>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</si>
  <si>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</si>
  <si>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</si>
  <si>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</si>
  <si>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</si>
  <si>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</si>
  <si>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</si>
  <si>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</si>
  <si>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</si>
  <si>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</si>
  <si>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</si>
  <si>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</si>
  <si>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</si>
  <si>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</si>
  <si>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</si>
  <si>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</si>
  <si>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</si>
  <si>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</si>
  <si>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</si>
  <si>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</si>
  <si>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</si>
  <si>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</si>
  <si>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</si>
  <si>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</si>
  <si>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</si>
  <si>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</si>
  <si>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</si>
  <si>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</si>
  <si>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</si>
  <si>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</si>
  <si>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</si>
  <si>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</si>
  <si>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</si>
  <si>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</si>
  <si>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</si>
  <si>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</si>
  <si>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</si>
  <si>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</si>
  <si>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</si>
  <si>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</si>
  <si>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</si>
  <si>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</si>
  <si>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</si>
  <si>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</si>
  <si>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</si>
  <si>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</si>
  <si>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</si>
  <si>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</si>
  <si>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</si>
  <si>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</si>
  <si>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</si>
  <si>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</si>
  <si>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</si>
  <si>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</si>
  <si>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</si>
  <si>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</si>
  <si>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</si>
  <si>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</si>
  <si>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</si>
  <si>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</si>
  <si>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</si>
  <si>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</si>
  <si>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</si>
  <si>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</si>
  <si>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</si>
  <si>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</si>
  <si>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</si>
  <si>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</si>
  <si>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</si>
  <si>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</si>
  <si>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</si>
  <si>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</si>
  <si>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</si>
  <si>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</si>
  <si>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</si>
  <si>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</si>
  <si>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</si>
  <si>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</si>
  <si>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</si>
  <si>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</si>
  <si>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</si>
  <si>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</si>
  <si>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</si>
  <si>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</si>
  <si>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</si>
  <si>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</si>
  <si>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</si>
  <si>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</si>
  <si>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</si>
  <si>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</si>
  <si>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</si>
  <si>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</si>
  <si>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</si>
  <si>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</si>
  <si>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</si>
  <si>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</si>
  <si>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</si>
  <si>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</si>
  <si>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</si>
  <si>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</si>
  <si>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</si>
  <si>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</si>
  <si>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</si>
  <si>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</si>
  <si>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</si>
  <si>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</si>
  <si>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</si>
  <si>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</si>
  <si>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</si>
  <si>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</si>
  <si>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</si>
  <si>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</si>
  <si>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</si>
  <si>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</si>
  <si>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</si>
  <si>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</si>
  <si>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</si>
  <si>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</si>
  <si>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</si>
  <si>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</si>
  <si>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</si>
  <si>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</si>
  <si>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</si>
  <si>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</si>
  <si>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</si>
  <si>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</si>
  <si>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</si>
  <si>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</si>
  <si>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</si>
  <si>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</si>
  <si>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</si>
  <si>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</si>
  <si>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</si>
  <si>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</si>
  <si>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</si>
  <si>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</si>
  <si>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</si>
  <si>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</si>
  <si>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</si>
  <si>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</si>
  <si>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</si>
  <si>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</si>
  <si>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</si>
  <si>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</si>
  <si>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</si>
  <si>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</si>
  <si>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</si>
  <si>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</si>
  <si>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</si>
  <si>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</si>
  <si>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</si>
  <si>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</si>
  <si>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</si>
  <si>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</si>
  <si>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</si>
  <si>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</si>
  <si>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</si>
  <si>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</si>
  <si>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</si>
  <si>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</si>
  <si>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</si>
  <si>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</si>
  <si>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</si>
  <si>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</si>
  <si>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</si>
  <si>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</si>
  <si>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</si>
  <si>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</si>
  <si>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</si>
  <si>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</si>
  <si>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</si>
  <si>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</si>
  <si>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</si>
  <si>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</si>
  <si>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</si>
  <si>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</si>
  <si>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</si>
  <si>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</si>
  <si>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</si>
  <si>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</si>
  <si>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</si>
  <si>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</si>
  <si>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</si>
  <si>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</si>
  <si>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</si>
  <si>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</si>
  <si>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</si>
  <si>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</si>
  <si>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</si>
  <si>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</si>
  <si>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</si>
  <si>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</si>
  <si>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</si>
  <si>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</si>
  <si>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</si>
  <si>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</si>
  <si>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</si>
  <si>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</si>
  <si>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</si>
  <si>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</si>
  <si>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</si>
  <si>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</si>
  <si>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</si>
  <si>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</si>
  <si>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</si>
  <si>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</si>
  <si>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</si>
  <si>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</si>
  <si>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</si>
  <si>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</si>
  <si>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</si>
  <si>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</si>
  <si>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</si>
  <si>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</si>
  <si>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</si>
  <si>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</si>
  <si>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</si>
  <si>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</si>
  <si>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</si>
  <si>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</si>
  <si>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</si>
  <si>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</si>
  <si>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</si>
  <si>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</si>
  <si>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</si>
  <si>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</si>
  <si>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</si>
  <si>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</si>
  <si>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</si>
  <si>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</si>
  <si>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</si>
  <si>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</si>
  <si>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</si>
  <si>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</si>
  <si>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</si>
  <si>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</si>
  <si>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</si>
  <si>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</si>
  <si>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</si>
  <si>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</si>
  <si>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</si>
  <si>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</si>
  <si>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</si>
  <si>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</si>
  <si>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</si>
  <si>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</si>
  <si>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</si>
  <si>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</si>
  <si>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</si>
  <si>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</si>
  <si>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</si>
  <si>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</si>
  <si>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</si>
  <si>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</si>
  <si>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</si>
  <si>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</si>
  <si>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</si>
  <si>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</si>
  <si>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</si>
  <si>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</si>
  <si>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</si>
  <si>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</si>
  <si>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</si>
  <si>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</si>
  <si>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</si>
  <si>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</si>
  <si>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</si>
  <si>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</si>
  <si>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</si>
  <si>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</si>
  <si>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</si>
  <si>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</si>
  <si>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</si>
  <si>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</si>
  <si>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</si>
  <si>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</si>
  <si>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</si>
  <si>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</si>
  <si>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</si>
  <si>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</si>
  <si>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</si>
  <si>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</si>
  <si>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</si>
  <si>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</si>
  <si>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</si>
  <si>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</si>
  <si>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</si>
  <si>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</si>
  <si>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</si>
  <si>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</si>
  <si>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</si>
  <si>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</si>
  <si>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</si>
  <si>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</si>
  <si>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</si>
  <si>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</si>
  <si>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</si>
  <si>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</si>
  <si>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</si>
  <si>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</si>
  <si>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</si>
  <si>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</si>
  <si>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</si>
  <si>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</si>
  <si>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</si>
  <si>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</si>
  <si>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</si>
  <si>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</si>
  <si>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</si>
  <si>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</si>
  <si>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</si>
  <si>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</si>
  <si>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</si>
  <si>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</si>
  <si>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</si>
  <si>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</si>
  <si>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</si>
  <si>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</si>
  <si>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</si>
  <si>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</si>
  <si>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</si>
  <si>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</si>
  <si>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</si>
  <si>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</si>
  <si>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</si>
  <si>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</si>
  <si>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</si>
  <si>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</si>
  <si>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</si>
  <si>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</si>
  <si>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</si>
  <si>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</si>
  <si>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</si>
  <si>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</si>
  <si>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</si>
  <si>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</si>
  <si>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</si>
  <si>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</si>
  <si>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</si>
  <si>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</si>
  <si>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</si>
  <si>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</si>
  <si>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</si>
  <si>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</si>
  <si>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</si>
  <si>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</si>
  <si>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</si>
  <si>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</si>
  <si>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</si>
  <si>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</si>
  <si>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</si>
  <si>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</si>
  <si>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</si>
  <si>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</si>
  <si>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</si>
  <si>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</si>
  <si>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</si>
  <si>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</si>
  <si>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</si>
  <si>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</si>
  <si>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</si>
  <si>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</si>
  <si>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</si>
  <si>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</si>
  <si>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</si>
  <si>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</si>
  <si>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</si>
  <si>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</si>
  <si>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</si>
  <si>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</si>
  <si>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</si>
  <si>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</si>
  <si>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</si>
  <si>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</si>
  <si>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</si>
  <si>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</si>
  <si>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</si>
  <si>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</si>
  <si>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</si>
  <si>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</si>
  <si>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</si>
  <si>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</si>
  <si>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</si>
  <si>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</si>
  <si>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</si>
  <si>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</si>
  <si>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</si>
  <si>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</si>
  <si>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</si>
  <si>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</si>
  <si>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</si>
  <si>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</si>
  <si>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</si>
  <si>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</si>
  <si>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</si>
  <si>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</si>
  <si>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</si>
  <si>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</si>
  <si>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</si>
  <si>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</si>
  <si>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</si>
  <si>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</si>
  <si>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</si>
  <si>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</si>
  <si>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</si>
  <si>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</si>
  <si>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</si>
  <si>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</si>
  <si>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</si>
  <si>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</si>
  <si>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</si>
  <si>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</si>
  <si>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</si>
  <si>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</si>
  <si>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</si>
  <si>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</si>
  <si>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</si>
  <si>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</si>
  <si>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</si>
  <si>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</si>
  <si>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</si>
  <si>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</si>
  <si>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</si>
  <si>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</si>
  <si>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</si>
  <si>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</si>
  <si>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</si>
  <si>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</si>
  <si>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</si>
  <si>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</si>
  <si>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</si>
  <si>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</si>
  <si>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</si>
  <si>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</si>
  <si>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</si>
  <si>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</si>
  <si>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</si>
  <si>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</si>
  <si>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</si>
  <si>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</si>
  <si>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</si>
  <si>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</si>
  <si>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</si>
  <si>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</si>
  <si>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</si>
  <si>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</si>
  <si>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</si>
  <si>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</si>
  <si>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</si>
  <si>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</si>
  <si>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</si>
  <si>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</si>
  <si>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</si>
  <si>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</si>
  <si>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</si>
  <si>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</si>
  <si>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</si>
  <si>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</si>
  <si>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</si>
  <si>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</si>
  <si>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</si>
  <si>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</si>
  <si>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</si>
  <si>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</si>
  <si>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</si>
  <si>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</si>
  <si>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</si>
  <si>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</si>
  <si>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</si>
  <si>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</si>
  <si>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</si>
  <si>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</si>
  <si>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</si>
  <si>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</si>
  <si>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</si>
  <si>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</si>
  <si>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</si>
  <si>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</si>
  <si>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</si>
  <si>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</si>
  <si>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</si>
  <si>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</si>
  <si>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</si>
  <si>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</si>
  <si>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</si>
  <si>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</si>
  <si>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</si>
  <si>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</si>
  <si>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</si>
  <si>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</si>
  <si>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</si>
  <si>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</si>
  <si>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</si>
  <si>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</si>
  <si>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</si>
  <si>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</si>
  <si>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</si>
  <si>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</si>
  <si>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</si>
  <si>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</si>
  <si>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</si>
  <si>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</si>
  <si>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</si>
  <si>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</si>
  <si>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</si>
  <si>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</si>
  <si>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</si>
  <si>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</si>
  <si>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</si>
  <si>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</si>
  <si>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</si>
  <si>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</si>
  <si>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</si>
  <si>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</si>
  <si>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</si>
  <si>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</si>
  <si>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</si>
  <si>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</si>
  <si>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</si>
  <si>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</si>
  <si>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</si>
  <si>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</si>
  <si>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</si>
  <si>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</si>
  <si>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</si>
  <si>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</si>
  <si>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</si>
  <si>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</si>
  <si>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</si>
  <si>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</si>
  <si>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</si>
  <si>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</si>
  <si>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</si>
  <si>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</si>
  <si>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</si>
  <si>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</si>
  <si>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</si>
  <si>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</si>
  <si>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</si>
  <si>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</si>
  <si>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</si>
  <si>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</si>
  <si>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</si>
  <si>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</si>
  <si>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</si>
  <si>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</si>
  <si>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</si>
  <si>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</si>
  <si>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</si>
  <si>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</si>
  <si>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</si>
  <si>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</si>
  <si>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</si>
  <si>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</si>
  <si>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</si>
  <si>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</si>
  <si>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</si>
  <si>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</si>
  <si>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</si>
  <si>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</si>
  <si>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</si>
  <si>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</si>
  <si>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</si>
  <si>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</si>
  <si>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</si>
  <si>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</si>
  <si>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</si>
  <si>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</si>
  <si>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</si>
  <si>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</si>
  <si>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</si>
  <si>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</si>
  <si>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</si>
  <si>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</si>
  <si>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</si>
  <si>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</si>
  <si>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</si>
  <si>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</si>
  <si>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</si>
  <si>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</si>
  <si>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</si>
  <si>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</si>
  <si>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</si>
  <si>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</si>
  <si>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</si>
  <si>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</si>
  <si>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</si>
  <si>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</si>
  <si>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</si>
  <si>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</si>
  <si>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</si>
  <si>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</si>
  <si>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</si>
  <si>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</si>
  <si>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</si>
  <si>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</si>
  <si>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</si>
  <si>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</si>
  <si>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</si>
  <si>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</si>
  <si>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</si>
  <si>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</si>
  <si>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</si>
  <si>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</si>
  <si>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</si>
  <si>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</si>
  <si>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</si>
  <si>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</si>
  <si>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</si>
  <si>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</si>
  <si>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</si>
  <si>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</si>
  <si>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</si>
  <si>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</si>
  <si>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</si>
  <si>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</si>
  <si>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</si>
  <si>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</si>
  <si>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</si>
  <si>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</si>
  <si>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</si>
  <si>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</si>
  <si>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</si>
  <si>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</si>
  <si>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</si>
  <si>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</si>
  <si>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</si>
  <si>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</si>
  <si>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</si>
  <si>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</si>
  <si>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</si>
  <si>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</si>
  <si>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</si>
  <si>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</si>
  <si>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</si>
  <si>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</si>
  <si>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</si>
  <si>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</si>
  <si>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</si>
  <si>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</si>
  <si>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</si>
  <si>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</si>
  <si>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</si>
  <si>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</si>
  <si>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</si>
  <si>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</si>
  <si>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</si>
  <si>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</si>
  <si>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</si>
  <si>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</si>
  <si>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</si>
  <si>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</si>
  <si>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</si>
  <si>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</si>
  <si>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</si>
  <si>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</si>
  <si>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</si>
  <si>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</si>
  <si>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</si>
  <si>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</si>
  <si>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</si>
  <si>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</si>
  <si>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</si>
  <si>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</si>
  <si>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</si>
  <si>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</si>
  <si>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</si>
  <si>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</si>
  <si>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</si>
  <si>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</si>
  <si>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</si>
  <si>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</si>
  <si>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</si>
  <si>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</si>
  <si>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</si>
  <si>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</si>
  <si>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</si>
  <si>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</si>
  <si>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</si>
  <si>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</si>
  <si>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</si>
  <si>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</si>
  <si>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</si>
  <si>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</si>
  <si>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</si>
  <si>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</si>
  <si>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</si>
  <si>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</si>
  <si>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</si>
  <si>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</si>
  <si>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</si>
  <si>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</si>
  <si>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</si>
  <si>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</si>
  <si>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</si>
  <si>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</si>
  <si>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</si>
  <si>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</si>
  <si>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</si>
  <si>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</si>
  <si>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</si>
  <si>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</si>
  <si>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</si>
  <si>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</si>
  <si>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</si>
  <si>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</si>
  <si>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</si>
  <si>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</si>
  <si>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</si>
  <si>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</si>
  <si>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</si>
  <si>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</si>
  <si>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</si>
  <si>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</si>
  <si>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</si>
  <si>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</si>
  <si>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</si>
  <si>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</si>
  <si>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</si>
  <si>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</si>
  <si>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</si>
  <si>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</si>
  <si>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</si>
  <si>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</si>
  <si>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</si>
  <si>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</si>
  <si>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</si>
  <si>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</si>
  <si>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</si>
  <si>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</si>
  <si>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</si>
  <si>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</si>
  <si>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</si>
  <si>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</si>
  <si>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</si>
  <si>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</si>
  <si>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</si>
  <si>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</si>
  <si>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</si>
  <si>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</si>
  <si>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</si>
  <si>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</si>
  <si>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</si>
  <si>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</si>
  <si>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</si>
  <si>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</si>
  <si>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</si>
  <si>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</si>
  <si>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</si>
  <si>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</si>
  <si>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</si>
  <si>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</si>
  <si>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</si>
  <si>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</si>
  <si>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</si>
  <si>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</si>
  <si>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</si>
  <si>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</si>
  <si>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</si>
  <si>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</si>
  <si>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</si>
  <si>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</si>
  <si>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</si>
  <si>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</si>
  <si>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</si>
  <si>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</si>
  <si>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</si>
  <si>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</si>
  <si>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</si>
  <si>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</si>
  <si>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</si>
  <si>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</si>
  <si>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</si>
  <si>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</si>
  <si>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</si>
  <si>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</si>
  <si>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</si>
  <si>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</si>
  <si>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</si>
  <si>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</si>
  <si>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</si>
  <si>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</si>
  <si>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</si>
  <si>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</si>
  <si>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</si>
  <si>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</si>
  <si>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</si>
  <si>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</si>
  <si>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</si>
  <si>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</si>
  <si>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</si>
  <si>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</si>
  <si>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</si>
  <si>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</si>
  <si>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</si>
  <si>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</si>
  <si>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</si>
  <si>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</si>
  <si>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</si>
  <si>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</si>
  <si>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</si>
  <si>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</si>
  <si>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</si>
  <si>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</si>
  <si>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</si>
  <si>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</si>
  <si>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</si>
  <si>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</si>
  <si>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</si>
  <si>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</si>
  <si>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</si>
  <si>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</si>
  <si>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</si>
  <si>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</si>
  <si>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</si>
  <si>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</si>
  <si>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</si>
  <si>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</si>
  <si>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</si>
  <si>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</si>
  <si>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</si>
  <si>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</si>
  <si>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</si>
  <si>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</si>
  <si>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</si>
  <si>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</si>
  <si>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</si>
  <si>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</si>
  <si>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</si>
  <si>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</si>
  <si>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</si>
  <si>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</si>
  <si>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</si>
  <si>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</si>
  <si>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</si>
  <si>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</si>
  <si>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</si>
  <si>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</si>
  <si>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</si>
  <si>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</si>
  <si>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</si>
  <si>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</si>
  <si>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</si>
  <si>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</si>
  <si>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</si>
  <si>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</si>
  <si>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</si>
  <si>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</si>
  <si>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</si>
  <si>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</si>
  <si>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</si>
  <si>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</si>
  <si>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</si>
  <si>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</si>
  <si>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</si>
  <si>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</si>
  <si>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</si>
  <si>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</si>
  <si>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</si>
  <si>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</si>
  <si>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</si>
  <si>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</si>
  <si>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</si>
  <si>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</si>
  <si>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</si>
  <si>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</si>
  <si>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</si>
  <si>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</si>
  <si>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</si>
  <si>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</si>
  <si>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</si>
  <si>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</si>
  <si>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</si>
  <si>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</si>
  <si>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</si>
  <si>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</si>
  <si>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</si>
  <si>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</si>
  <si>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</si>
  <si>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</si>
  <si>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</si>
  <si>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</si>
  <si>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</si>
  <si>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</si>
  <si>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</si>
  <si>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</si>
  <si>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</si>
  <si>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</si>
  <si>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</si>
  <si>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</si>
  <si>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</si>
  <si>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</si>
  <si>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</si>
  <si>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</si>
  <si>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</si>
  <si>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</si>
  <si>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</si>
  <si>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</si>
  <si>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</si>
  <si>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</si>
  <si>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</si>
  <si>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</si>
  <si>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</si>
  <si>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</si>
  <si>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</si>
  <si>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</si>
  <si>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</si>
  <si>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</si>
  <si>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</si>
  <si>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</si>
  <si>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</si>
  <si>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</si>
  <si>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</si>
  <si>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</si>
  <si>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</si>
  <si>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</si>
  <si>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</si>
  <si>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</si>
  <si>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</si>
  <si>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</si>
  <si>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</si>
  <si>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</si>
  <si>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</si>
  <si>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</si>
  <si>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</si>
  <si>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</si>
  <si>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</si>
  <si>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</si>
  <si>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</si>
  <si>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</si>
  <si>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</si>
  <si>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</si>
  <si>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</si>
  <si>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</si>
  <si>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</si>
  <si>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</si>
  <si>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</si>
  <si>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</si>
  <si>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</si>
  <si>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</si>
  <si>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</si>
  <si>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</si>
  <si>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</si>
  <si>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</si>
  <si>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</si>
  <si>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</si>
  <si>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</si>
  <si>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</si>
  <si>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</si>
  <si>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</si>
  <si>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</si>
  <si>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</si>
  <si>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</si>
  <si>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</si>
  <si>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</si>
  <si>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</si>
  <si>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</si>
  <si>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</si>
  <si>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</si>
  <si>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</si>
  <si>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</si>
  <si>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</si>
  <si>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</si>
  <si>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</si>
  <si>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</si>
  <si>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</si>
  <si>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</si>
  <si>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</si>
  <si>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</si>
  <si>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</si>
  <si>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</si>
  <si>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</si>
  <si>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</si>
  <si>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</si>
  <si>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</si>
  <si>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</si>
  <si>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</si>
  <si>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</si>
  <si>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</si>
  <si>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</si>
  <si>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</si>
  <si>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</si>
  <si>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</si>
  <si>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</si>
  <si>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</si>
  <si>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</si>
  <si>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</si>
  <si>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</si>
  <si>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</si>
  <si>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</si>
  <si>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</si>
  <si>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</si>
  <si>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</si>
  <si>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</si>
  <si>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</si>
  <si>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</si>
  <si>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</si>
  <si>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</si>
  <si>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</si>
  <si>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</si>
  <si>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</si>
  <si>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</si>
  <si>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</si>
  <si>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</si>
  <si>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</si>
  <si>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</si>
  <si>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</si>
  <si>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</si>
  <si>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</si>
  <si>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</si>
  <si>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</si>
  <si>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</si>
  <si>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</si>
  <si>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</si>
  <si>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</si>
  <si>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</si>
  <si>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</si>
  <si>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</si>
  <si>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</si>
  <si>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</si>
  <si>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</si>
  <si>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</si>
  <si>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</si>
  <si>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</si>
  <si>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</si>
  <si>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</si>
  <si>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</si>
  <si>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</si>
  <si>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</si>
  <si>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</si>
  <si>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</si>
  <si>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</si>
  <si>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</si>
  <si>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</si>
  <si>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</si>
  <si>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</si>
  <si>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</si>
  <si>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</si>
  <si>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</si>
  <si>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</si>
  <si>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</si>
  <si>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</si>
  <si>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</si>
  <si>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</si>
  <si>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</si>
  <si>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</si>
  <si>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</si>
  <si>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</si>
  <si>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</si>
  <si>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</si>
  <si>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</si>
  <si>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</si>
  <si>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</si>
  <si>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</si>
  <si>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</si>
  <si>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</si>
  <si>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</si>
  <si>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</si>
  <si>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</si>
  <si>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</si>
  <si>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</si>
  <si>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</si>
  <si>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</si>
  <si>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</si>
  <si>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</si>
  <si>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</si>
  <si>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</si>
  <si>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</si>
  <si>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</si>
  <si>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</si>
  <si>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</si>
  <si>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</si>
  <si>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</si>
  <si>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</si>
  <si>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</si>
  <si>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</si>
  <si>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</si>
  <si>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</si>
  <si>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</si>
  <si>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</si>
  <si>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</si>
  <si>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</si>
  <si>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</si>
  <si>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</si>
  <si>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</si>
  <si>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</si>
  <si>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</si>
  <si>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</si>
  <si>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</si>
  <si>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</si>
  <si>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</si>
  <si>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</si>
  <si>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</si>
  <si>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</si>
  <si>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</si>
  <si>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</si>
  <si>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</si>
  <si>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</si>
  <si>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</si>
  <si>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</si>
  <si>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</si>
  <si>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</si>
  <si>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</si>
  <si>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</si>
  <si>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</si>
  <si>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</si>
  <si>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</si>
  <si>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</si>
  <si>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</si>
  <si>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</si>
  <si>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</si>
  <si>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</si>
  <si>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</si>
  <si>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</si>
  <si>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</si>
  <si>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</si>
  <si>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</si>
  <si>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</si>
  <si>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</si>
  <si>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</si>
  <si>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</si>
  <si>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</si>
  <si>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</si>
  <si>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</si>
  <si>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</si>
  <si>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</si>
  <si>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</si>
  <si>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</si>
  <si>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</si>
  <si>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</si>
  <si>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</si>
  <si>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</si>
  <si>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</si>
  <si>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</si>
  <si>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</si>
  <si>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</si>
  <si>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</si>
  <si>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</si>
  <si>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</si>
  <si>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</si>
  <si>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</si>
  <si>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</si>
  <si>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</si>
  <si>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</si>
  <si>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</si>
  <si>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</si>
  <si>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</si>
  <si>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</si>
  <si>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</si>
  <si>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</si>
  <si>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</si>
  <si>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</si>
  <si>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</si>
  <si>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</si>
  <si>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</si>
  <si>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</si>
  <si>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</si>
  <si>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</si>
  <si>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</si>
  <si>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</si>
  <si>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</si>
  <si>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</si>
  <si>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</si>
  <si>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</si>
  <si>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</si>
  <si>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</si>
  <si>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</si>
  <si>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</si>
  <si>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</si>
  <si>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</si>
  <si>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</si>
  <si>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</si>
  <si>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</si>
  <si>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</si>
  <si>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</si>
  <si>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</si>
  <si>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</si>
  <si>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</si>
  <si>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</si>
  <si>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</si>
  <si>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</si>
  <si>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</si>
  <si>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</si>
  <si>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</si>
  <si>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</si>
  <si>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</si>
  <si>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</si>
  <si>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</si>
  <si>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</si>
  <si>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</si>
  <si>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</si>
  <si>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</si>
  <si>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</si>
  <si>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</si>
  <si>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</si>
  <si>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</si>
  <si>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</si>
  <si>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</si>
  <si>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</si>
  <si>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</si>
  <si>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</si>
  <si>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</si>
  <si>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</si>
  <si>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</si>
  <si>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</si>
  <si>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</si>
  <si>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</si>
  <si>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</si>
  <si>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</si>
  <si>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</si>
  <si>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</si>
  <si>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</si>
  <si>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</si>
  <si>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</si>
  <si>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</si>
  <si>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</si>
  <si>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</si>
  <si>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</si>
  <si>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</si>
  <si>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</si>
  <si>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</si>
  <si>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</si>
  <si>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</si>
  <si>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</si>
  <si>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</si>
  <si>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</si>
  <si>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</si>
  <si>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</si>
  <si>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</si>
  <si>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</si>
  <si>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</si>
  <si>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</si>
  <si>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</si>
  <si>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</si>
  <si>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</si>
  <si>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</si>
  <si>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</si>
  <si>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</si>
  <si>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</si>
  <si>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</si>
  <si>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</si>
  <si>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</si>
  <si>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</si>
  <si>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</si>
  <si>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</si>
  <si>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</si>
  <si>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</si>
  <si>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</si>
  <si>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</si>
  <si>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</si>
  <si>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</si>
  <si>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</si>
  <si>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</si>
  <si>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</si>
  <si>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</si>
  <si>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</si>
  <si>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</si>
  <si>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</si>
  <si>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</si>
  <si>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</si>
  <si>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</si>
  <si>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</si>
  <si>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</si>
  <si>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</si>
  <si>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</si>
  <si>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</si>
  <si>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</si>
  <si>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</si>
  <si>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</si>
  <si>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</si>
  <si>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</si>
  <si>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</si>
  <si>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</si>
  <si>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</si>
  <si>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</si>
  <si>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</si>
  <si>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</si>
  <si>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</si>
  <si>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</si>
  <si>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</si>
  <si>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</si>
  <si>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</si>
  <si>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</si>
  <si>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</si>
  <si>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</si>
  <si>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</si>
  <si>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</si>
  <si>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</si>
  <si>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</si>
  <si>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</si>
  <si>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</si>
  <si>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</si>
  <si>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</si>
  <si>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</si>
  <si>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</si>
  <si>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</si>
  <si>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</si>
  <si>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</si>
  <si>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</si>
  <si>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</si>
  <si>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</si>
  <si>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</si>
  <si>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</si>
  <si>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</si>
  <si>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</si>
  <si>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</si>
  <si>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</si>
  <si>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</si>
  <si>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</si>
  <si>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</si>
  <si>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</si>
  <si>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</si>
  <si>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</si>
  <si>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</si>
  <si>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</si>
  <si>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</si>
  <si>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</si>
  <si>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</si>
  <si>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</si>
  <si>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</si>
  <si>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</si>
  <si>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</si>
  <si>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</si>
  <si>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</si>
  <si>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</si>
  <si>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</si>
  <si>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</si>
  <si>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</si>
  <si>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</si>
  <si>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</si>
  <si>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</si>
  <si>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</si>
  <si>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</si>
  <si>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</si>
  <si>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</si>
  <si>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</si>
  <si>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</si>
  <si>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</si>
  <si>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</si>
  <si>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</si>
  <si>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</si>
  <si>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</si>
  <si>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</si>
  <si>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</si>
  <si>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</si>
  <si>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</si>
  <si>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</si>
  <si>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</si>
  <si>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</si>
  <si>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</si>
  <si>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</si>
  <si>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</si>
  <si>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</si>
  <si>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</si>
  <si>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</si>
  <si>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</si>
  <si>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</si>
  <si>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</si>
  <si>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</si>
  <si>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</si>
  <si>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</si>
  <si>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</si>
  <si>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</si>
  <si>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</si>
  <si>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</si>
  <si>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</si>
  <si>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</si>
  <si>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</si>
  <si>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</si>
  <si>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</si>
  <si>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</si>
  <si>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</si>
  <si>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</si>
  <si>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</si>
  <si>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</si>
  <si>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</si>
  <si>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</si>
  <si>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</si>
  <si>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</si>
  <si>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</si>
  <si>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</si>
  <si>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</si>
  <si>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</si>
  <si>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</si>
  <si>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</si>
  <si>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</si>
  <si>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</si>
  <si>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</si>
  <si>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</si>
  <si>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</si>
  <si>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</si>
  <si>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</si>
  <si>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</si>
  <si>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</si>
  <si>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</si>
  <si>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</si>
  <si>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</si>
  <si>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</si>
  <si>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</si>
  <si>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</si>
  <si>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</si>
  <si>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</si>
  <si>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</si>
  <si>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</si>
  <si>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</si>
  <si>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</si>
  <si>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</si>
  <si>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</si>
  <si>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</si>
  <si>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</si>
  <si>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</si>
  <si>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</si>
  <si>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</si>
  <si>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</si>
  <si>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</si>
  <si>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</si>
  <si>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</si>
  <si>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</si>
  <si>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</si>
  <si>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</si>
  <si>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</si>
  <si>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</si>
  <si>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</si>
  <si>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</si>
  <si>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</si>
  <si>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</si>
  <si>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</si>
  <si>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</si>
  <si>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</si>
  <si>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</si>
  <si>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</si>
  <si>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</si>
  <si>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</si>
  <si>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</si>
  <si>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</si>
  <si>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</si>
  <si>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</si>
  <si>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</si>
  <si>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</si>
  <si>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</si>
  <si>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</si>
  <si>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</si>
  <si>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</si>
  <si>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</si>
  <si>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</si>
  <si>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</si>
  <si>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</si>
  <si>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</si>
  <si>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</si>
  <si>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</si>
  <si>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</si>
  <si>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</si>
  <si>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</si>
  <si>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</si>
  <si>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</si>
  <si>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</si>
  <si>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</si>
  <si>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</si>
  <si>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</si>
  <si>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</si>
  <si>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</si>
  <si>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</si>
  <si>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</si>
  <si>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</si>
  <si>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</si>
  <si>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</si>
  <si>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</si>
  <si>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</si>
  <si>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</si>
  <si>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</si>
  <si>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</si>
  <si>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</si>
  <si>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</si>
  <si>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</si>
  <si>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</si>
  <si>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</si>
  <si>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</si>
  <si>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</si>
  <si>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</si>
  <si>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</si>
  <si>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</si>
  <si>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</si>
  <si>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</si>
  <si>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</si>
  <si>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</si>
  <si>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</si>
  <si>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</si>
  <si>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</si>
  <si>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</si>
  <si>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</si>
  <si>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</si>
  <si>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</si>
  <si>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</si>
  <si>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</si>
  <si>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</si>
  <si>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</si>
  <si>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</si>
  <si>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</si>
  <si>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</si>
  <si>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</si>
  <si>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</si>
  <si>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</si>
  <si>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</si>
  <si>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</si>
  <si>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</si>
  <si>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</si>
  <si>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</si>
  <si>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</si>
  <si>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</si>
  <si>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</si>
  <si>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</si>
  <si>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</si>
  <si>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</si>
  <si>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</si>
  <si>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</si>
  <si>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</si>
  <si>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</si>
  <si>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</si>
  <si>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</si>
  <si>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</si>
  <si>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</si>
  <si>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</si>
  <si>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</si>
  <si>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</si>
  <si>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</si>
  <si>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</si>
  <si>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</si>
  <si>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</si>
  <si>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</si>
  <si>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</si>
  <si>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</si>
  <si>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</si>
  <si>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</si>
  <si>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</si>
  <si>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</si>
  <si>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</si>
  <si>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</si>
  <si>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</si>
  <si>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</si>
  <si>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</si>
  <si>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</si>
  <si>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</si>
  <si>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</si>
  <si>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</si>
  <si>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</si>
  <si>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</si>
  <si>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</si>
  <si>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</si>
  <si>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</si>
  <si>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</si>
  <si>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</si>
  <si>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</si>
  <si>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</si>
  <si>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</si>
  <si>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</si>
  <si>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</si>
  <si>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</si>
  <si>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</si>
  <si>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</si>
  <si>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</si>
  <si>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</si>
  <si>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</si>
  <si>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</si>
  <si>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</si>
  <si>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</si>
  <si>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</si>
  <si>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</si>
  <si>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</si>
  <si>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</si>
  <si>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</si>
  <si>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</si>
  <si>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</si>
  <si>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</si>
  <si>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</si>
  <si>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</si>
  <si>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</si>
  <si>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</si>
  <si>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</si>
  <si>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</si>
  <si>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</si>
  <si>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</si>
  <si>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</si>
  <si>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</si>
  <si>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</si>
  <si>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</si>
  <si>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</si>
  <si>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</si>
  <si>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</si>
  <si>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</si>
  <si>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</si>
  <si>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</si>
  <si>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</si>
  <si>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</si>
  <si>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</si>
  <si>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</si>
  <si>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</si>
  <si>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</si>
  <si>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</si>
  <si>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</si>
  <si>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</si>
  <si>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</si>
  <si>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</si>
  <si>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</si>
  <si>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</si>
  <si>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</si>
  <si>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</si>
  <si>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</si>
  <si>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</si>
  <si>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</si>
  <si>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</si>
  <si>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</si>
  <si>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</si>
  <si>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</si>
  <si>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</si>
  <si>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</si>
  <si>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</si>
  <si>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</si>
  <si>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</si>
  <si>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</si>
  <si>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</si>
  <si>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</si>
  <si>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</si>
  <si>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</si>
  <si>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</si>
  <si>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</si>
  <si>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</si>
  <si>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</si>
  <si>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</si>
  <si>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</si>
  <si>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</si>
  <si>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</si>
  <si>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</si>
  <si>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</si>
  <si>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</si>
  <si>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</si>
  <si>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</si>
  <si>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</si>
  <si>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</si>
  <si>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</si>
  <si>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</si>
  <si>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</si>
  <si>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</si>
  <si>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</si>
  <si>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</si>
  <si>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</si>
  <si>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</si>
  <si>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</si>
  <si>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</si>
  <si>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</si>
  <si>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</si>
  <si>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</si>
  <si>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</si>
  <si>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</si>
  <si>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</si>
  <si>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</si>
  <si>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</si>
  <si>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</si>
  <si>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</si>
  <si>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</si>
  <si>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</si>
  <si>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</si>
  <si>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</si>
  <si>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</si>
  <si>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</si>
  <si>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</si>
  <si>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</si>
  <si>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</si>
  <si>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</si>
  <si>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</si>
  <si>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</si>
  <si>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</si>
  <si>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</si>
  <si>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</si>
  <si>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</si>
  <si>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</si>
  <si>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</si>
  <si>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</si>
  <si>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</si>
  <si>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</si>
  <si>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</si>
  <si>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</si>
  <si>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</si>
  <si>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</si>
  <si>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</si>
  <si>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</si>
  <si>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</si>
  <si>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</si>
  <si>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</si>
  <si>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</si>
  <si>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</si>
  <si>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</si>
  <si>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</si>
  <si>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</si>
  <si>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</si>
  <si>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</si>
  <si>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</si>
  <si>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</si>
  <si>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</si>
  <si>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</si>
  <si>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</si>
  <si>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</si>
  <si>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</si>
  <si>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</si>
  <si>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</si>
  <si>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</si>
  <si>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</si>
  <si>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</si>
  <si>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</si>
  <si>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</si>
  <si>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</si>
  <si>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</si>
  <si>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</si>
  <si>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</si>
  <si>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</si>
  <si>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</si>
  <si>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</si>
  <si>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</si>
  <si>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</si>
  <si>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</si>
  <si>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</si>
  <si>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</si>
  <si>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</si>
  <si>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</si>
  <si>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</si>
  <si>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</si>
  <si>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</si>
  <si>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</si>
  <si>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</si>
  <si>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</si>
  <si>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</si>
  <si>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</si>
  <si>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</si>
  <si>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</si>
  <si>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</si>
  <si>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</si>
  <si>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</si>
  <si>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</si>
  <si>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</si>
  <si>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</si>
  <si>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</si>
  <si>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</si>
  <si>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</si>
  <si>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</si>
  <si>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</si>
  <si>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</si>
  <si>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</si>
  <si>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</si>
  <si>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</si>
  <si>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</si>
  <si>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</si>
  <si>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</si>
  <si>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</si>
  <si>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</si>
  <si>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</si>
  <si>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</si>
  <si>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</si>
  <si>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</si>
  <si>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</si>
  <si>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</si>
  <si>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</si>
  <si>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</si>
  <si>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</si>
  <si>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</si>
  <si>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</si>
  <si>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</si>
  <si>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</si>
  <si>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</si>
  <si>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</si>
  <si>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</si>
  <si>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</si>
  <si>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</si>
  <si>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</si>
  <si>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</si>
  <si>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</si>
  <si>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</si>
  <si>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</si>
  <si>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</si>
  <si>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</si>
  <si>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</si>
  <si>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</si>
  <si>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</si>
  <si>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</si>
  <si>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</si>
  <si>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</si>
  <si>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</si>
  <si>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</si>
  <si>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</si>
  <si>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</si>
  <si>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</si>
  <si>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</si>
  <si>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</si>
  <si>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</si>
  <si>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</si>
  <si>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</si>
  <si>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</si>
  <si>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</si>
  <si>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</si>
  <si>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</si>
  <si>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</si>
  <si>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</si>
  <si>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</si>
  <si>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</si>
  <si>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</si>
  <si>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</si>
  <si>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</si>
  <si>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</si>
  <si>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</si>
  <si>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</si>
  <si>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</si>
  <si>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</si>
  <si>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</si>
  <si>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</si>
  <si>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</si>
  <si>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</si>
  <si>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</si>
  <si>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</si>
  <si>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</si>
  <si>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</si>
  <si>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</si>
  <si>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</si>
  <si>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</si>
  <si>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</si>
  <si>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</si>
  <si>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</si>
  <si>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</si>
  <si>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</si>
  <si>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</si>
  <si>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</si>
  <si>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</si>
  <si>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</si>
  <si>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</si>
  <si>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</si>
  <si>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</si>
  <si>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</si>
  <si>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</si>
  <si>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</si>
  <si>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</si>
  <si>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</si>
  <si>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</si>
  <si>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</si>
  <si>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</si>
  <si>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</si>
  <si>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</si>
  <si>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</si>
  <si>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</si>
  <si>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</si>
  <si>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</si>
  <si>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</si>
  <si>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</si>
  <si>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</si>
  <si>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</si>
  <si>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</si>
  <si>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</si>
  <si>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</si>
  <si>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</si>
  <si>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</si>
  <si>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</si>
  <si>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</si>
  <si>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</si>
  <si>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</si>
  <si>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</si>
  <si>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</si>
  <si>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</si>
  <si>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</si>
  <si>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</si>
  <si>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</si>
  <si>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</si>
  <si>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</si>
  <si>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</si>
  <si>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</si>
  <si>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</si>
  <si>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</si>
  <si>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</si>
  <si>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</si>
  <si>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</si>
  <si>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</si>
  <si>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</si>
  <si>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</si>
  <si>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</si>
  <si>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</si>
  <si>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</si>
  <si>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</si>
  <si>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</si>
  <si>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</si>
  <si>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</si>
  <si>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</si>
  <si>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</si>
  <si>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</si>
  <si>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</si>
  <si>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</si>
  <si>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</si>
  <si>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</si>
  <si>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</si>
  <si>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</si>
  <si>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</si>
  <si>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</si>
  <si>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</si>
  <si>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</si>
  <si>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</si>
  <si>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</si>
  <si>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</si>
  <si>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</si>
  <si>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</si>
  <si>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</si>
  <si>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</si>
  <si>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</si>
  <si>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</si>
  <si>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</si>
  <si>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</si>
  <si>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</si>
  <si>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</si>
  <si>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</si>
  <si>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</si>
  <si>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</si>
  <si>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</si>
  <si>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</si>
  <si>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</si>
  <si>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</si>
  <si>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</si>
  <si>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</si>
  <si>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</si>
  <si>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</si>
  <si>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</si>
  <si>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</si>
  <si>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</si>
  <si>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</si>
  <si>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</si>
  <si>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</si>
  <si>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</si>
  <si>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</si>
  <si>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</si>
  <si>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</si>
  <si>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</si>
  <si>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</si>
  <si>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</si>
  <si>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</si>
  <si>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</si>
  <si>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</si>
  <si>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</si>
  <si>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</si>
  <si>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</si>
  <si>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</si>
  <si>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</si>
  <si>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</si>
  <si>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</si>
  <si>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</si>
  <si>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</si>
  <si>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</si>
  <si>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</si>
  <si>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</si>
  <si>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</si>
  <si>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</si>
  <si>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</si>
  <si>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</si>
  <si>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</si>
  <si>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</si>
  <si>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</si>
  <si>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</si>
  <si>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</si>
  <si>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</si>
  <si>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</si>
  <si>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</si>
  <si>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</si>
  <si>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</si>
  <si>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</si>
  <si>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</si>
  <si>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</si>
  <si>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</si>
  <si>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</si>
  <si>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</si>
  <si>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</si>
  <si>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</si>
  <si>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</si>
  <si>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</si>
  <si>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</si>
  <si>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</si>
  <si>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</si>
  <si>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</si>
  <si>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</si>
  <si>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</si>
  <si>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</si>
  <si>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</si>
  <si>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</si>
  <si>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</si>
  <si>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</si>
  <si>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</si>
  <si>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</si>
  <si>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</si>
  <si>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</si>
  <si>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</si>
  <si>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</si>
  <si>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</si>
  <si>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</si>
  <si>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</si>
  <si>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</si>
  <si>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</si>
  <si>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</si>
  <si>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</si>
  <si>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</si>
  <si>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</si>
  <si>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</si>
  <si>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</si>
  <si>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</si>
  <si>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</si>
  <si>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</si>
  <si>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</si>
  <si>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</si>
  <si>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</si>
  <si>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</si>
  <si>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</si>
  <si>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</si>
  <si>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</si>
  <si>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</si>
  <si>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</si>
  <si>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</si>
  <si>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</si>
  <si>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</si>
  <si>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</si>
  <si>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</si>
  <si>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</si>
  <si>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</si>
  <si>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</si>
  <si>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</si>
  <si>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</si>
  <si>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</si>
  <si>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</si>
  <si>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</si>
  <si>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</si>
  <si>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</si>
  <si>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</si>
  <si>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</si>
  <si>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</si>
  <si>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</si>
  <si>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</si>
  <si>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</si>
  <si>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</si>
  <si>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</si>
  <si>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</si>
  <si>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</si>
  <si>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</si>
  <si>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</si>
  <si>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</si>
  <si>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</si>
  <si>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</si>
  <si>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</si>
  <si>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</si>
  <si>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</si>
  <si>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</si>
  <si>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</si>
  <si>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</si>
  <si>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</si>
  <si>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</si>
  <si>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</si>
  <si>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</si>
  <si>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</si>
  <si>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</si>
  <si>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</si>
  <si>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</si>
  <si>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</si>
  <si>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</si>
  <si>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</si>
  <si>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</si>
  <si>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</si>
  <si>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</si>
  <si>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</si>
  <si>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</si>
  <si>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</si>
  <si>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</si>
  <si>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</si>
  <si>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</si>
  <si>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</si>
  <si>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</si>
  <si>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</si>
  <si>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</si>
  <si>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</si>
  <si>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</si>
  <si>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</si>
  <si>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</si>
  <si>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</si>
  <si>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</si>
  <si>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</si>
  <si>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</si>
  <si>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</si>
  <si>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</si>
  <si>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</si>
  <si>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</si>
  <si>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</si>
  <si>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</si>
  <si>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</si>
  <si>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</si>
  <si>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</si>
  <si>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</si>
  <si>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</si>
  <si>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</si>
  <si>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</si>
  <si>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</si>
  <si>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</si>
  <si>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</si>
  <si>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</si>
  <si>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</si>
  <si>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</si>
  <si>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</si>
  <si>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</si>
  <si>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</si>
  <si>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</si>
  <si>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</si>
  <si>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</si>
  <si>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</si>
  <si>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</si>
  <si>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</si>
  <si>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</si>
  <si>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</si>
  <si>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</si>
  <si>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</si>
  <si>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</si>
  <si>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</si>
  <si>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</si>
  <si>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</si>
  <si>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</si>
  <si>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</si>
  <si>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</si>
  <si>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</si>
  <si>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</si>
  <si>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</si>
  <si>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</si>
  <si>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</si>
  <si>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</si>
  <si>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</si>
  <si>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</si>
  <si>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</si>
  <si>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</si>
  <si>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</si>
  <si>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</si>
  <si>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</si>
  <si>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</si>
  <si>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</si>
  <si>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</si>
  <si>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</si>
  <si>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</si>
  <si>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</si>
  <si>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</si>
  <si>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</si>
  <si>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</si>
  <si>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</si>
  <si>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</si>
  <si>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</si>
  <si>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</si>
  <si>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</si>
  <si>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</si>
  <si>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</si>
  <si>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</si>
  <si>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</si>
  <si>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</si>
  <si>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</si>
  <si>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</si>
  <si>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</si>
  <si>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</si>
  <si>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</si>
  <si>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</si>
  <si>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</si>
  <si>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</si>
  <si>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</si>
  <si>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</si>
  <si>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</si>
  <si>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</si>
  <si>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</si>
  <si>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</si>
  <si>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</si>
  <si>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</si>
  <si>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</si>
  <si>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</si>
  <si>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</si>
  <si>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</si>
  <si>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</si>
  <si>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</si>
  <si>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</si>
  <si>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</si>
  <si>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</si>
  <si>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</si>
  <si>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</si>
  <si>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</si>
  <si>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</si>
  <si>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</si>
  <si>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</si>
  <si>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</si>
  <si>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</si>
  <si>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</si>
  <si>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</si>
  <si>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</si>
  <si>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</si>
  <si>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</si>
  <si>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</si>
  <si>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</si>
  <si>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</si>
  <si>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</si>
  <si>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</si>
  <si>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</si>
  <si>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</si>
  <si>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</si>
  <si>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</si>
  <si>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</si>
  <si>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</si>
  <si>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</si>
  <si>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</si>
  <si>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</si>
  <si>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</si>
  <si>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</si>
  <si>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</si>
  <si>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</si>
  <si>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</si>
  <si>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</si>
  <si>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</si>
  <si>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</si>
  <si>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</si>
  <si>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</si>
  <si>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</si>
  <si>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</si>
  <si>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</si>
  <si>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</si>
  <si>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</si>
  <si>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</si>
  <si>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</si>
  <si>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</si>
  <si>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</si>
  <si>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</si>
  <si>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</si>
  <si>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</si>
  <si>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</si>
  <si>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</si>
  <si>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</si>
  <si>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</si>
  <si>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</si>
  <si>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</si>
  <si>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</si>
  <si>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</si>
  <si>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</si>
  <si>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</si>
  <si>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</si>
  <si>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</si>
  <si>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</si>
  <si>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</si>
  <si>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</si>
  <si>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</si>
  <si>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</si>
  <si>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</si>
  <si>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</si>
  <si>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</si>
  <si>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</si>
  <si>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</si>
  <si>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</si>
  <si>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</si>
  <si>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</si>
  <si>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</si>
  <si>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</si>
  <si>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</si>
  <si>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</si>
  <si>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</si>
  <si>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</si>
  <si>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</si>
  <si>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</si>
  <si>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</si>
  <si>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</si>
  <si>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</si>
  <si>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</si>
  <si>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</si>
  <si>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</si>
  <si>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</si>
  <si>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</si>
  <si>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</si>
  <si>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</si>
  <si>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</si>
  <si>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</si>
  <si>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</si>
  <si>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</si>
  <si>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</si>
  <si>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</si>
  <si>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</si>
  <si>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</si>
  <si>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</si>
  <si>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</si>
  <si>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</si>
  <si>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</si>
  <si>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</si>
  <si>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</si>
  <si>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</si>
  <si>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</si>
  <si>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</si>
  <si>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</si>
  <si>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</si>
  <si>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</si>
  <si>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</si>
  <si>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</si>
  <si>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</si>
  <si>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</si>
  <si>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</si>
  <si>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</si>
  <si>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</si>
  <si>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</si>
  <si>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</si>
  <si>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</si>
  <si>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</si>
  <si>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</si>
  <si>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</si>
  <si>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</si>
  <si>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</si>
  <si>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</si>
  <si>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</si>
  <si>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</si>
  <si>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</si>
  <si>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</si>
  <si>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</si>
  <si>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</si>
  <si>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</si>
  <si>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</si>
  <si>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</si>
  <si>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</si>
  <si>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</si>
  <si>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</si>
  <si>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</si>
  <si>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</si>
  <si>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</si>
  <si>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</si>
  <si>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</si>
  <si>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</si>
  <si>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</si>
  <si>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</si>
  <si>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</si>
  <si>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</si>
  <si>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</si>
  <si>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</si>
  <si>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</si>
  <si>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</si>
  <si>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</si>
  <si>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</si>
  <si>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</si>
  <si>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</si>
  <si>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</si>
  <si>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</si>
  <si>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</si>
  <si>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</si>
  <si>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</si>
  <si>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</si>
  <si>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</si>
  <si>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</si>
  <si>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</si>
  <si>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</si>
  <si>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</si>
  <si>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</si>
  <si>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</si>
  <si>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</si>
  <si>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</si>
  <si>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</si>
  <si>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</si>
  <si>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</si>
  <si>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</si>
  <si>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</si>
  <si>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</si>
  <si>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</si>
  <si>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</si>
  <si>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</si>
  <si>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</si>
  <si>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</si>
  <si>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</si>
  <si>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</si>
  <si>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</si>
  <si>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</si>
  <si>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</si>
  <si>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</si>
  <si>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</si>
  <si>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</si>
  <si>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</si>
  <si>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</si>
  <si>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</si>
  <si>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</si>
  <si>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</si>
  <si>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</si>
  <si>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</si>
  <si>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</si>
  <si>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</si>
  <si>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</si>
  <si>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</si>
  <si>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</si>
  <si>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</si>
  <si>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</si>
  <si>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</si>
  <si>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</si>
  <si>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</si>
  <si>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</si>
  <si>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</si>
  <si>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</si>
  <si>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</si>
  <si>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</si>
  <si>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</si>
  <si>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</si>
  <si>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</si>
  <si>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</si>
  <si>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</si>
  <si>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</si>
  <si>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</si>
  <si>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</si>
  <si>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</si>
  <si>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</si>
  <si>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</si>
  <si>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</si>
  <si>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</si>
  <si>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</si>
  <si>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</si>
  <si>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</si>
  <si>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</si>
  <si>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</si>
  <si>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</si>
  <si>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</si>
  <si>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</si>
  <si>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</si>
  <si>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</si>
  <si>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</si>
  <si>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</si>
  <si>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</si>
  <si>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</si>
  <si>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</si>
  <si>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</si>
  <si>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</si>
  <si>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</si>
  <si>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</si>
  <si>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</si>
  <si>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</si>
  <si>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</si>
  <si>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</si>
  <si>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</si>
  <si>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</si>
  <si>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</si>
  <si>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</si>
  <si>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</si>
  <si>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</si>
  <si>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</si>
  <si>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</si>
  <si>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</si>
  <si>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</si>
  <si>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</si>
  <si>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</si>
  <si>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</si>
  <si>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</si>
  <si>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</si>
  <si>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</si>
  <si>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</si>
  <si>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</si>
  <si>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</si>
  <si>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</si>
  <si>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</si>
  <si>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</si>
  <si>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</si>
  <si>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</si>
  <si>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</si>
  <si>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</si>
  <si>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</si>
  <si>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</si>
  <si>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</si>
  <si>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</si>
  <si>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</si>
  <si>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</si>
  <si>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</si>
  <si>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</si>
  <si>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</si>
  <si>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</si>
  <si>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</si>
  <si>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</si>
  <si>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</si>
  <si>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</si>
  <si>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</si>
  <si>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</si>
  <si>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</si>
  <si>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</si>
  <si>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</si>
  <si>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</si>
  <si>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</si>
  <si>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</si>
  <si>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</si>
  <si>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</si>
  <si>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</si>
  <si>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</si>
  <si>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</si>
  <si>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</si>
  <si>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</si>
  <si>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</si>
  <si>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</si>
  <si>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</si>
  <si>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</si>
  <si>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</si>
  <si>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</si>
  <si>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</si>
  <si>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</si>
  <si>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</si>
  <si>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</si>
  <si>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</si>
  <si>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</si>
  <si>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</si>
  <si>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</si>
  <si>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</si>
  <si>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</si>
  <si>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</si>
  <si>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</si>
  <si>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</si>
  <si>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</si>
  <si>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</si>
  <si>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</si>
  <si>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</si>
  <si>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</si>
  <si>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</si>
  <si>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</si>
  <si>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</si>
  <si>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</si>
  <si>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</si>
  <si>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</si>
  <si>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</si>
  <si>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</si>
  <si>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</si>
  <si>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</si>
  <si>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</si>
  <si>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</si>
  <si>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</si>
  <si>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</si>
  <si>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</si>
  <si>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</si>
  <si>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</si>
  <si>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</si>
  <si>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</si>
  <si>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</si>
  <si>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</si>
  <si>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</si>
  <si>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</si>
  <si>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</si>
  <si>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</si>
  <si>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</si>
  <si>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</si>
  <si>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</si>
  <si>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</si>
  <si>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</si>
  <si>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</si>
  <si>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</si>
  <si>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</si>
  <si>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</si>
  <si>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</si>
  <si>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</si>
  <si>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</si>
  <si>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</si>
  <si>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</si>
  <si>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</si>
  <si>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</si>
  <si>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</si>
  <si>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</si>
  <si>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</si>
  <si>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</si>
  <si>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</si>
  <si>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</si>
  <si>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</si>
  <si>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</si>
  <si>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</si>
  <si>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</si>
  <si>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</si>
  <si>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</si>
  <si>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</si>
  <si>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</si>
  <si>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</si>
  <si>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</si>
  <si>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</si>
  <si>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</si>
  <si>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</si>
  <si>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</si>
  <si>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</si>
  <si>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</si>
  <si>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</si>
  <si>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</si>
  <si>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</si>
  <si>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</si>
  <si>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</si>
  <si>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</si>
  <si>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</si>
  <si>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</si>
  <si>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</si>
  <si>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</si>
  <si>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</si>
  <si>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</si>
  <si>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</si>
  <si>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</si>
  <si>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</si>
  <si>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</si>
  <si>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</si>
  <si>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</si>
  <si>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</si>
  <si>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</si>
  <si>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</si>
  <si>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</si>
  <si>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</si>
  <si>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</si>
  <si>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</si>
  <si>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</si>
  <si>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</si>
  <si>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</si>
  <si>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</si>
  <si>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</si>
  <si>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</si>
  <si>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</si>
  <si>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</si>
  <si>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</si>
  <si>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</si>
  <si>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</si>
  <si>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</si>
  <si>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</si>
  <si>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</si>
  <si>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</si>
  <si>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</si>
  <si>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</si>
  <si>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</si>
  <si>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</si>
  <si>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</si>
  <si>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</si>
  <si>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</si>
  <si>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</si>
  <si>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</si>
  <si>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</si>
  <si>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</si>
  <si>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</si>
  <si>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</si>
  <si>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</si>
  <si>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</si>
  <si>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</si>
  <si>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</si>
  <si>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</si>
  <si>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</si>
  <si>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</si>
  <si>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</si>
  <si>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</si>
  <si>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</si>
  <si>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</si>
  <si>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</si>
  <si>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</si>
  <si>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</si>
  <si>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</si>
  <si>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</si>
  <si>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</si>
  <si>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</si>
  <si>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</si>
  <si>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</si>
  <si>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</si>
  <si>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</si>
  <si>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</si>
  <si>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</si>
  <si>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</si>
  <si>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</si>
  <si>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</si>
  <si>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</si>
  <si>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</si>
  <si>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</si>
  <si>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</si>
  <si>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</si>
  <si>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</si>
  <si>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</si>
  <si>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</si>
  <si>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</si>
  <si>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</si>
  <si>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</si>
  <si>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</si>
  <si>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</si>
  <si>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</si>
  <si>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</si>
  <si>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</si>
  <si>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</si>
  <si>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</si>
  <si>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</si>
  <si>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</si>
  <si>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</si>
  <si>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</si>
  <si>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</si>
  <si>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</si>
  <si>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</si>
  <si>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</si>
  <si>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</si>
  <si>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</si>
  <si>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</si>
  <si>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</si>
  <si>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</si>
  <si>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</si>
  <si>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</si>
  <si>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</si>
  <si>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</si>
  <si>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</si>
  <si>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</si>
  <si>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</si>
  <si>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</si>
  <si>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</si>
  <si>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</si>
  <si>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</si>
  <si>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</si>
  <si>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</si>
  <si>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</si>
  <si>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</si>
  <si>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</si>
  <si>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</si>
  <si>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</si>
  <si>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</si>
  <si>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</si>
  <si>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</si>
  <si>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</si>
  <si>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</si>
  <si>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</si>
  <si>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</si>
  <si>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</si>
  <si>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</si>
  <si>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</si>
  <si>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</si>
  <si>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</si>
  <si>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</si>
  <si>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</si>
  <si>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</si>
  <si>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</si>
  <si>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</si>
  <si>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</si>
  <si>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</si>
  <si>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</si>
  <si>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</si>
  <si>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</si>
  <si>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</si>
  <si>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</si>
  <si>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</si>
  <si>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</si>
  <si>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</si>
  <si>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</si>
  <si>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</si>
  <si>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</si>
  <si>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</si>
  <si>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</si>
  <si>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</si>
  <si>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</si>
  <si>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</si>
  <si>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</si>
  <si>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</si>
  <si>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</si>
  <si>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</si>
  <si>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</si>
  <si>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</si>
  <si>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</si>
  <si>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</si>
  <si>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</si>
  <si>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</si>
  <si>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</si>
  <si>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</si>
  <si>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</si>
  <si>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</si>
  <si>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</si>
  <si>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</si>
  <si>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</si>
  <si>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</si>
  <si>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</si>
  <si>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</si>
  <si>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</si>
  <si>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</si>
  <si>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</si>
  <si>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</si>
  <si>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</si>
  <si>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</si>
  <si>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</si>
  <si>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</si>
  <si>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</si>
  <si>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</si>
  <si>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</si>
  <si>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</si>
  <si>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</si>
  <si>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</si>
  <si>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</si>
  <si>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</si>
  <si>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</si>
  <si>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</si>
  <si>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</si>
  <si>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</si>
  <si>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</si>
  <si>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</si>
  <si>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</si>
  <si>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</si>
  <si>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</si>
  <si>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</si>
  <si>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</si>
  <si>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</si>
  <si>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</si>
  <si>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</si>
  <si>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</si>
  <si>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</si>
  <si>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</si>
  <si>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</si>
  <si>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</si>
  <si>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</si>
  <si>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</si>
  <si>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</si>
  <si>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</si>
  <si>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</si>
  <si>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</si>
  <si>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</si>
  <si>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</si>
  <si>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</si>
  <si>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</si>
  <si>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</si>
  <si>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</si>
  <si>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</si>
  <si>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</si>
  <si>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</si>
  <si>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</si>
  <si>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</si>
  <si>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</si>
  <si>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</si>
  <si>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</si>
  <si>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</si>
  <si>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</si>
  <si>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</si>
  <si>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</si>
  <si>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</si>
  <si>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</si>
  <si>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</si>
  <si>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</si>
  <si>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</si>
  <si>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</si>
  <si>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</si>
  <si>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</si>
  <si>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</si>
  <si>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</si>
  <si>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</si>
  <si>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</si>
  <si>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</si>
  <si>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</si>
  <si>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</si>
  <si>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</si>
  <si>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</si>
  <si>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</si>
  <si>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</si>
  <si>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</si>
  <si>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</si>
  <si>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</si>
  <si>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</si>
  <si>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</si>
  <si>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</si>
  <si>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</si>
  <si>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</si>
  <si>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</si>
  <si>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</si>
  <si>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</si>
  <si>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</si>
  <si>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</si>
  <si>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</si>
  <si>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</si>
  <si>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</si>
  <si>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</si>
  <si>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</si>
  <si>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</si>
  <si>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</si>
  <si>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</si>
  <si>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</si>
  <si>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</si>
  <si>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</si>
  <si>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</si>
  <si>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</si>
  <si>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</si>
  <si>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</si>
  <si>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</si>
  <si>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</si>
  <si>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</si>
  <si>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</si>
  <si>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</si>
  <si>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</si>
  <si>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</si>
  <si>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</si>
  <si>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</si>
  <si>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</si>
  <si>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</si>
  <si>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</si>
  <si>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</si>
  <si>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</si>
  <si>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</si>
  <si>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</si>
  <si>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</si>
  <si>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</si>
  <si>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</si>
  <si>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</si>
  <si>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</si>
  <si>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</si>
  <si>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</si>
  <si>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</si>
  <si>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</si>
  <si>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</si>
  <si>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</si>
  <si>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</si>
  <si>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</si>
  <si>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</si>
  <si>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</si>
  <si>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</si>
  <si>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</si>
  <si>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</si>
  <si>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</si>
  <si>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</si>
  <si>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</si>
  <si>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</si>
  <si>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</si>
  <si>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</si>
  <si>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</si>
  <si>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</si>
  <si>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</si>
  <si>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</si>
  <si>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</si>
  <si>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</si>
  <si>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</si>
  <si>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</si>
  <si>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</si>
  <si>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</si>
  <si>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</si>
  <si>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</si>
  <si>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</si>
  <si>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</si>
  <si>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</si>
  <si>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</si>
  <si>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</si>
  <si>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</si>
  <si>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</si>
  <si>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</si>
  <si>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</si>
  <si>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</si>
  <si>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</si>
  <si>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</si>
  <si>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</si>
  <si>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</si>
  <si>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</si>
  <si>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</si>
  <si>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</si>
  <si>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</si>
  <si>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</si>
  <si>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</si>
  <si>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</si>
  <si>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</si>
  <si>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</si>
  <si>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</si>
  <si>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</si>
  <si>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</si>
  <si>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</si>
  <si>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</si>
  <si>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</si>
  <si>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</si>
  <si>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</si>
  <si>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</si>
  <si>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</si>
  <si>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</si>
  <si>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</si>
  <si>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</si>
  <si>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</si>
  <si>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</si>
  <si>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</si>
  <si>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</si>
  <si>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</si>
  <si>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</si>
  <si>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</si>
  <si>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</si>
  <si>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</si>
  <si>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</si>
  <si>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</si>
  <si>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</si>
  <si>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</si>
  <si>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</si>
  <si>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</si>
  <si>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</si>
  <si>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</si>
  <si>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</si>
  <si>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</si>
  <si>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</si>
  <si>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</si>
  <si>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</si>
  <si>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</si>
  <si>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</si>
  <si>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</si>
  <si>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</si>
  <si>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</si>
  <si>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</si>
  <si>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</si>
  <si>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</si>
  <si>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</si>
  <si>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</si>
  <si>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</si>
  <si>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</si>
  <si>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</si>
  <si>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</si>
  <si>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</si>
  <si>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</si>
  <si>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</si>
  <si>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</si>
  <si>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</si>
  <si>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</si>
  <si>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</si>
  <si>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</si>
  <si>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</si>
  <si>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</si>
  <si>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</si>
  <si>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</si>
  <si>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</si>
  <si>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</si>
  <si>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</si>
  <si>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</si>
  <si>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</si>
  <si>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</si>
  <si>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</si>
  <si>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</si>
  <si>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</si>
  <si>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</si>
  <si>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</si>
  <si>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</si>
  <si>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</si>
  <si>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</si>
  <si>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</si>
  <si>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</si>
  <si>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</si>
  <si>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</si>
  <si>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</si>
  <si>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</si>
  <si>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</si>
  <si>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</si>
  <si>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</si>
  <si>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</si>
  <si>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</si>
  <si>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</si>
  <si>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</si>
  <si>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</si>
  <si>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</si>
  <si>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</si>
  <si>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</si>
  <si>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</si>
  <si>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</si>
  <si>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</si>
  <si>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</si>
  <si>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</si>
  <si>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</si>
  <si>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</si>
  <si>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</si>
  <si>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</si>
  <si>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</si>
  <si>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</si>
  <si>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</si>
  <si>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</si>
  <si>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</si>
  <si>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</si>
  <si>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</si>
  <si>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</si>
  <si>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</si>
  <si>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</si>
  <si>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</si>
  <si>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</si>
  <si>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</si>
  <si>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</si>
  <si>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</si>
  <si>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</si>
  <si>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</si>
  <si>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</si>
  <si>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</si>
  <si>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</si>
  <si>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</si>
  <si>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</si>
  <si>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</si>
  <si>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</si>
  <si>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</si>
  <si>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</si>
  <si>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</si>
  <si>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</si>
  <si>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</si>
  <si>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</si>
  <si>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</si>
  <si>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</si>
  <si>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</si>
  <si>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</si>
  <si>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</si>
  <si>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</si>
  <si>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</si>
  <si>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</si>
  <si>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</si>
  <si>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</si>
  <si>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</si>
  <si>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</si>
  <si>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</si>
  <si>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</si>
  <si>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</si>
  <si>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</si>
  <si>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</si>
  <si>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</si>
  <si>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</si>
  <si>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</si>
  <si>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</si>
  <si>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</si>
  <si>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</si>
  <si>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</si>
  <si>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</si>
  <si>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</si>
  <si>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</si>
  <si>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</si>
  <si>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</si>
  <si>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</si>
  <si>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</si>
  <si>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</si>
  <si>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</si>
  <si>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</si>
  <si>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</si>
  <si>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</si>
  <si>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</si>
  <si>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</si>
  <si>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</si>
  <si>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</si>
  <si>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</si>
  <si>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</si>
  <si>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</si>
  <si>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</si>
  <si>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</si>
  <si>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</si>
  <si>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</si>
  <si>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</si>
  <si>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</si>
  <si>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</si>
  <si>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</si>
  <si>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</si>
  <si>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</si>
  <si>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</si>
  <si>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</si>
  <si>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</si>
  <si>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</si>
  <si>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</si>
  <si>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</si>
  <si>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</si>
  <si>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</si>
  <si>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</si>
  <si>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</si>
  <si>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</si>
  <si>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</si>
  <si>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</si>
  <si>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</si>
  <si>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</si>
  <si>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</si>
  <si>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</si>
  <si>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</si>
  <si>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</si>
  <si>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</si>
  <si>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</si>
  <si>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</si>
  <si>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</si>
  <si>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</si>
  <si>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</si>
  <si>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</si>
  <si>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</si>
  <si>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</si>
  <si>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</si>
  <si>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</si>
  <si>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</si>
  <si>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</si>
  <si>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</si>
  <si>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</si>
  <si>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</si>
  <si>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</si>
  <si>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</si>
  <si>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</si>
  <si>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</si>
  <si>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</si>
  <si>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</si>
  <si>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</si>
  <si>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</si>
  <si>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</si>
  <si>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</si>
  <si>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</si>
  <si>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</si>
  <si>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</si>
  <si>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</si>
  <si>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</si>
  <si>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</si>
  <si>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</si>
  <si>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</si>
  <si>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</si>
  <si>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</si>
  <si>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</si>
  <si>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</si>
  <si>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</si>
  <si>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</si>
  <si>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</si>
  <si>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</si>
  <si>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</si>
  <si>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</si>
  <si>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</si>
  <si>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</si>
  <si>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</si>
  <si>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</si>
  <si>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</si>
  <si>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</si>
  <si>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</si>
  <si>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</si>
  <si>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</si>
  <si>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</si>
  <si>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</si>
  <si>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</si>
  <si>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</si>
  <si>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</si>
  <si>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</si>
  <si>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</si>
  <si>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</si>
  <si>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</si>
  <si>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</si>
  <si>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</si>
  <si>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</si>
  <si>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</si>
  <si>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</si>
  <si>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</si>
  <si>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</si>
  <si>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</si>
  <si>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</si>
  <si>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</si>
  <si>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</si>
  <si>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</si>
  <si>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</si>
  <si>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</si>
  <si>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</si>
  <si>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</si>
  <si>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</si>
  <si>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</si>
  <si>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</si>
  <si>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</si>
  <si>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</si>
  <si>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</si>
  <si>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</si>
  <si>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</si>
  <si>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</si>
  <si>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</si>
  <si>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</si>
  <si>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</si>
  <si>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</si>
  <si>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</si>
  <si>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</si>
  <si>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</si>
  <si>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</si>
  <si>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</si>
  <si>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</si>
  <si>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</si>
  <si>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</si>
  <si>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</si>
  <si>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</si>
  <si>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</si>
  <si>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</si>
  <si>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</si>
  <si>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</si>
  <si>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</si>
  <si>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</si>
  <si>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</si>
  <si>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</si>
  <si>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</si>
  <si>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</si>
  <si>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</si>
  <si>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</si>
  <si>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</si>
  <si>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</si>
  <si>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</si>
  <si>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</si>
  <si>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</si>
  <si>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</si>
  <si>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</si>
  <si>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</si>
  <si>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</si>
  <si>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</si>
  <si>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</si>
  <si>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</si>
  <si>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</si>
  <si>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</si>
  <si>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</si>
  <si>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</si>
  <si>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</si>
  <si>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</si>
  <si>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</si>
  <si>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</si>
  <si>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</si>
  <si>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</si>
  <si>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</si>
  <si>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</si>
  <si>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</si>
  <si>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</si>
  <si>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</si>
  <si>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</si>
  <si>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</si>
  <si>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</si>
  <si>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</si>
  <si>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</si>
  <si>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</si>
  <si>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</si>
  <si>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</si>
  <si>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</si>
  <si>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</si>
  <si>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</si>
  <si>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</si>
  <si>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</si>
  <si>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</si>
  <si>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</si>
  <si>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</si>
  <si>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</si>
  <si>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</si>
  <si>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</si>
  <si>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</si>
  <si>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</si>
  <si>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</si>
  <si>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</si>
  <si>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</si>
  <si>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</si>
  <si>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</si>
  <si>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</si>
  <si>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</si>
  <si>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</si>
  <si>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</si>
  <si>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</si>
  <si>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</si>
  <si>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</si>
  <si>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</si>
  <si>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</si>
  <si>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</si>
  <si>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</si>
  <si>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</si>
  <si>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</si>
  <si>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</si>
  <si>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</si>
  <si>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</si>
  <si>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</si>
  <si>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</si>
  <si>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</si>
  <si>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</si>
  <si>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</si>
  <si>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</si>
  <si>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</si>
  <si>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</si>
  <si>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</si>
  <si>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</si>
  <si>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</si>
  <si>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</si>
  <si>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</si>
  <si>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</si>
  <si>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</si>
  <si>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</si>
  <si>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</si>
  <si>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</si>
  <si>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</si>
  <si>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</si>
  <si>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</si>
  <si>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</si>
  <si>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</si>
  <si>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</si>
  <si>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</si>
  <si>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</si>
  <si>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</si>
  <si>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</si>
  <si>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</si>
  <si>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</si>
  <si>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</si>
  <si>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</si>
  <si>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</si>
  <si>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</si>
  <si>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</si>
  <si>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</si>
  <si>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</si>
  <si>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</si>
  <si>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</si>
  <si>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</si>
  <si>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</si>
  <si>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</si>
  <si>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</si>
  <si>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</si>
  <si>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</si>
  <si>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</si>
  <si>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</si>
  <si>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</si>
  <si>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</si>
  <si>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</si>
  <si>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</si>
  <si>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</si>
  <si>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</si>
  <si>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</si>
  <si>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</si>
  <si>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</si>
  <si>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</si>
  <si>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</si>
  <si>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</si>
  <si>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</si>
  <si>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</si>
  <si>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</si>
  <si>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</si>
  <si>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</si>
  <si>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</si>
  <si>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</si>
  <si>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</si>
  <si>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</si>
  <si>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</si>
  <si>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</si>
  <si>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</si>
  <si>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</si>
  <si>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</si>
  <si>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</si>
  <si>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</si>
  <si>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</si>
  <si>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</si>
  <si>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</si>
  <si>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</si>
  <si>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</si>
  <si>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</si>
  <si>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</si>
  <si>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</si>
  <si>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</si>
  <si>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</si>
  <si>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</si>
  <si>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</si>
  <si>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</si>
  <si>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</si>
  <si>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</si>
  <si>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</si>
  <si>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</si>
  <si>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</si>
  <si>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</si>
  <si>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</si>
  <si>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</si>
  <si>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</si>
  <si>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</si>
  <si>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</si>
  <si>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</si>
  <si>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</si>
  <si>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</si>
  <si>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</si>
  <si>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</si>
  <si>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</si>
  <si>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</si>
  <si>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</si>
  <si>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</si>
  <si>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</si>
  <si>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</si>
  <si>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</si>
  <si>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</si>
  <si>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</si>
  <si>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</si>
  <si>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</si>
  <si>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</si>
  <si>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</si>
  <si>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</si>
  <si>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</si>
  <si>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</si>
  <si>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</si>
  <si>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</si>
  <si>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</si>
  <si>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</si>
  <si>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</si>
  <si>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</si>
  <si>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</si>
  <si>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</si>
  <si>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</si>
  <si>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</si>
  <si>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</si>
  <si>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</si>
  <si>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</si>
  <si>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</si>
  <si>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</si>
  <si>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</si>
  <si>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</si>
  <si>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</si>
  <si>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</si>
  <si>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</si>
  <si>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</si>
  <si>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</si>
  <si>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</si>
  <si>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</si>
  <si>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</si>
  <si>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</si>
  <si>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</si>
  <si>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</si>
  <si>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</si>
  <si>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</si>
  <si>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</si>
  <si>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</si>
  <si>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</si>
  <si>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</si>
  <si>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</si>
  <si>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</si>
  <si>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</si>
  <si>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</si>
  <si>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</si>
  <si>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</si>
  <si>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</si>
  <si>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</si>
  <si>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</si>
  <si>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</si>
  <si>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</si>
  <si>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</si>
  <si>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</si>
  <si>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</si>
  <si>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</si>
  <si>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</si>
  <si>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</si>
  <si>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</si>
  <si>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</si>
  <si>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</si>
  <si>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</si>
  <si>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</si>
  <si>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</si>
  <si>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</si>
  <si>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</si>
  <si>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</si>
  <si>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</si>
  <si>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</si>
  <si>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</si>
  <si>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</si>
  <si>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</si>
  <si>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</si>
  <si>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</si>
  <si>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</si>
  <si>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</si>
  <si>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</si>
  <si>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</si>
  <si>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</si>
  <si>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</si>
  <si>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</si>
  <si>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</si>
  <si>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</si>
  <si>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</si>
  <si>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</si>
  <si>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</si>
  <si>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</si>
  <si>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</si>
  <si>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</si>
  <si>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</si>
  <si>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</si>
  <si>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</si>
  <si>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</si>
  <si>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</si>
  <si>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</si>
  <si>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</si>
  <si>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</si>
  <si>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</si>
  <si>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</si>
  <si>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</si>
  <si>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</si>
  <si>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</si>
  <si>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</si>
  <si>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</si>
  <si>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</si>
  <si>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</si>
  <si>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</si>
  <si>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</si>
  <si>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</si>
  <si>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</si>
  <si>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</si>
  <si>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</si>
  <si>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</si>
  <si>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</si>
  <si>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</si>
  <si>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</si>
  <si>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</si>
  <si>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</si>
  <si>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</si>
  <si>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</si>
  <si>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</si>
  <si>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</si>
  <si>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</si>
  <si>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</si>
  <si>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</si>
  <si>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</si>
  <si>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</si>
  <si>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</si>
  <si>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</si>
  <si>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</si>
  <si>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</si>
  <si>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</si>
  <si>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</si>
  <si>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</si>
  <si>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</si>
  <si>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</si>
  <si>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</si>
  <si>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</si>
  <si>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</si>
  <si>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</si>
  <si>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</si>
  <si>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</si>
  <si>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</si>
  <si>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</si>
  <si>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</si>
  <si>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</si>
  <si>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</si>
  <si>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</si>
  <si>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</si>
  <si>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</si>
  <si>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</si>
  <si>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</si>
  <si>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</si>
  <si>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</si>
  <si>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</si>
  <si>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</si>
  <si>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</si>
  <si>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</si>
  <si>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</si>
  <si>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</si>
  <si>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</si>
  <si>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</si>
  <si>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</si>
  <si>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</si>
  <si>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</si>
  <si>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</si>
  <si>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</si>
  <si>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</si>
  <si>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</si>
  <si>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</si>
  <si>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</si>
  <si>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</si>
  <si>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</si>
  <si>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</si>
  <si>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</si>
  <si>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</si>
  <si>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</si>
  <si>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</si>
  <si>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</si>
  <si>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</si>
  <si>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</si>
  <si>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</si>
  <si>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</si>
  <si>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</si>
  <si>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</si>
  <si>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</si>
  <si>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</si>
  <si>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</si>
  <si>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</si>
  <si>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</si>
  <si>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</si>
  <si>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</si>
  <si>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</si>
  <si>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</si>
  <si>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</si>
  <si>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</si>
  <si>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</si>
  <si>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</si>
  <si>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</si>
  <si>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</si>
  <si>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</si>
  <si>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</si>
  <si>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</si>
  <si>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</si>
  <si>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</si>
  <si>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</si>
  <si>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</si>
  <si>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</si>
  <si>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</si>
  <si>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</si>
  <si>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</si>
  <si>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</si>
  <si>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</si>
  <si>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</si>
  <si>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</si>
  <si>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</si>
  <si>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</si>
  <si>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</si>
  <si>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</si>
  <si>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</si>
  <si>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</si>
  <si>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</si>
  <si>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</si>
  <si>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</si>
  <si>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</si>
  <si>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</si>
  <si>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</si>
  <si>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</si>
  <si>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</si>
  <si>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</si>
  <si>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</si>
  <si>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</si>
  <si>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</si>
  <si>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</si>
  <si>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</si>
  <si>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</si>
  <si>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</si>
  <si>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</si>
  <si>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</si>
  <si>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</si>
  <si>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</si>
  <si>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</si>
  <si>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</si>
  <si>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</si>
  <si>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</si>
  <si>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</si>
  <si>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</si>
  <si>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</si>
  <si>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</si>
  <si>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</si>
  <si>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</si>
  <si>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</si>
  <si>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</si>
  <si>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</si>
  <si>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</si>
  <si>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</si>
  <si>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</si>
  <si>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</si>
  <si>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</si>
  <si>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</si>
  <si>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</si>
  <si>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</si>
  <si>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</si>
  <si>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</si>
  <si>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</si>
  <si>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</si>
  <si>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</si>
  <si>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</si>
  <si>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</si>
  <si>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</si>
  <si>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</si>
  <si>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</si>
  <si>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</si>
  <si>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</si>
  <si>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</si>
  <si>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</si>
  <si>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</si>
  <si>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</si>
  <si>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</si>
  <si>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</si>
  <si>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</si>
  <si>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</si>
  <si>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</si>
  <si>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</si>
  <si>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</si>
  <si>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</si>
  <si>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</si>
  <si>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</si>
  <si>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</si>
  <si>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</si>
  <si>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</si>
  <si>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</si>
  <si>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</si>
  <si>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</si>
  <si>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</si>
  <si>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</si>
  <si>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</si>
  <si>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</si>
  <si>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</si>
  <si>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</si>
  <si>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</si>
  <si>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</si>
  <si>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</si>
  <si>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</si>
  <si>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</si>
  <si>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</si>
  <si>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</si>
  <si>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</si>
  <si>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</si>
  <si>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</si>
  <si>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</si>
  <si>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</si>
  <si>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</si>
  <si>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</si>
  <si>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</si>
  <si>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</si>
  <si>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</si>
  <si>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</si>
  <si>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</si>
  <si>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</si>
  <si>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</si>
  <si>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</si>
  <si>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</si>
  <si>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</si>
  <si>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</si>
  <si>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</si>
  <si>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</si>
  <si>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</si>
  <si>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</si>
  <si>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</si>
  <si>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</si>
  <si>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</si>
  <si>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</si>
  <si>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</si>
  <si>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</si>
  <si>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</si>
  <si>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</si>
  <si>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</si>
  <si>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</si>
  <si>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</si>
  <si>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</si>
  <si>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</si>
  <si>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</si>
  <si>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</si>
  <si>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</si>
  <si>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</si>
  <si>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</si>
  <si>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</si>
  <si>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</si>
  <si>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</si>
  <si>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</si>
  <si>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</si>
  <si>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</si>
  <si>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</si>
  <si>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</si>
  <si>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</si>
  <si>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</si>
  <si>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</si>
  <si>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</si>
  <si>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</si>
  <si>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</si>
  <si>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</si>
  <si>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</si>
  <si>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</si>
  <si>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</si>
  <si>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</si>
  <si>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</si>
  <si>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</si>
  <si>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</si>
  <si>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</si>
  <si>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</si>
  <si>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</si>
  <si>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</si>
  <si>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</si>
  <si>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</si>
  <si>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</si>
  <si>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</si>
  <si>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</si>
  <si>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</si>
  <si>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</si>
  <si>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</si>
  <si>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</si>
  <si>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</si>
  <si>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</si>
  <si>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</si>
  <si>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</si>
  <si>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</si>
  <si>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</si>
  <si>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</si>
  <si>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</si>
  <si>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</si>
  <si>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</si>
  <si>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</si>
  <si>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</si>
  <si>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</si>
  <si>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</si>
  <si>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</si>
  <si>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</si>
  <si>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</si>
  <si>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</si>
  <si>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</si>
  <si>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</si>
  <si>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</si>
  <si>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</si>
  <si>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</si>
  <si>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</si>
  <si>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</si>
  <si>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</si>
  <si>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</si>
  <si>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</si>
  <si>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</si>
  <si>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</si>
  <si>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</si>
  <si>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</si>
  <si>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</si>
  <si>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</si>
  <si>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</si>
  <si>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</si>
  <si>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</si>
  <si>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</si>
  <si>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</si>
  <si>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</si>
  <si>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</si>
  <si>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</si>
  <si>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</si>
  <si>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</si>
  <si>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</si>
  <si>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</si>
  <si>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</si>
  <si>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</si>
  <si>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</si>
  <si>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</si>
  <si>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</si>
  <si>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</si>
  <si>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</si>
  <si>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</si>
  <si>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</si>
  <si>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</si>
  <si>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</si>
  <si>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</si>
  <si>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</si>
  <si>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</si>
  <si>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</si>
  <si>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</si>
  <si>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</si>
  <si>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</si>
  <si>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</si>
  <si>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</si>
  <si>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</si>
  <si>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</si>
  <si>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</si>
  <si>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</si>
  <si>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</si>
  <si>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</si>
  <si>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</si>
  <si>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</si>
  <si>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</si>
  <si>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</si>
  <si>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</si>
  <si>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</si>
  <si>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</si>
  <si>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</si>
  <si>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</si>
  <si>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</si>
  <si>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</si>
  <si>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</si>
  <si>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</si>
  <si>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</si>
  <si>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</si>
  <si>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</si>
  <si>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</si>
  <si>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</si>
  <si>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</si>
  <si>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</si>
  <si>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</si>
  <si>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</si>
  <si>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</si>
  <si>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</si>
  <si>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</si>
  <si>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</si>
  <si>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</si>
  <si>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</si>
  <si>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</si>
  <si>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</si>
  <si>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</si>
  <si>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</si>
  <si>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</si>
  <si>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</si>
  <si>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</si>
  <si>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</si>
  <si>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</si>
  <si>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</si>
  <si>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</si>
  <si>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</si>
  <si>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</si>
  <si>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</si>
  <si>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</si>
  <si>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</si>
  <si>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</si>
  <si>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</si>
  <si>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</si>
  <si>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</si>
  <si>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</si>
  <si>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</si>
  <si>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</si>
  <si>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</si>
  <si>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</si>
  <si>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</si>
  <si>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</si>
  <si>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</si>
  <si>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</si>
  <si>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</si>
  <si>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</si>
  <si>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</si>
  <si>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</si>
  <si>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</si>
  <si>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</si>
  <si>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</si>
  <si>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</si>
  <si>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</si>
  <si>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</si>
  <si>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</si>
  <si>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</si>
  <si>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</si>
  <si>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</si>
  <si>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</si>
  <si>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</si>
  <si>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</si>
  <si>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</si>
  <si>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</si>
  <si>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</si>
  <si>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</si>
  <si>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</si>
  <si>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</si>
  <si>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</si>
  <si>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</si>
  <si>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</si>
  <si>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</si>
  <si>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</si>
  <si>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</si>
  <si>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</si>
  <si>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</si>
  <si>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</si>
  <si>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</si>
  <si>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</si>
  <si>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</si>
  <si>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</si>
  <si>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</si>
  <si>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</si>
  <si>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</si>
  <si>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</si>
  <si>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</si>
  <si>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</si>
  <si>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</si>
  <si>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</si>
  <si>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</si>
  <si>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</si>
  <si>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</si>
  <si>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</si>
  <si>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</si>
  <si>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</si>
  <si>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</si>
  <si>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</si>
  <si>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</si>
  <si>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</si>
  <si>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</si>
  <si>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</si>
  <si>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</si>
  <si>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</si>
  <si>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</si>
  <si>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</si>
  <si>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</si>
  <si>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</si>
  <si>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</si>
  <si>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</si>
  <si>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</si>
  <si>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</si>
  <si>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</si>
  <si>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</si>
  <si>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</si>
  <si>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</si>
  <si>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</si>
  <si>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</si>
  <si>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</si>
  <si>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</si>
  <si>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</si>
  <si>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</si>
  <si>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</si>
  <si>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</si>
  <si>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</si>
  <si>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</si>
  <si>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</si>
  <si>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</si>
  <si>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</si>
  <si>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</si>
  <si>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</si>
  <si>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</si>
  <si>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</si>
  <si>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</si>
  <si>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</si>
  <si>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</si>
  <si>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</si>
  <si>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</si>
  <si>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</si>
  <si>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</si>
  <si>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</si>
  <si>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</si>
  <si>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</si>
  <si>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</si>
  <si>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</si>
  <si>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</si>
  <si>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</si>
  <si>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</si>
  <si>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</si>
  <si>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</si>
  <si>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</si>
  <si>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</si>
  <si>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</si>
  <si>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</si>
  <si>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</si>
  <si>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</si>
  <si>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</si>
  <si>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</si>
  <si>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</si>
  <si>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</si>
  <si>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</si>
  <si>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</si>
  <si>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</si>
  <si>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</si>
  <si>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</si>
  <si>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</si>
  <si>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</si>
  <si>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</si>
  <si>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</si>
  <si>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</si>
  <si>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</si>
  <si>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</si>
  <si>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</si>
  <si>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</si>
  <si>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</si>
  <si>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</si>
  <si>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</si>
  <si>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</si>
  <si>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</si>
  <si>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</si>
  <si>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</si>
  <si>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</si>
  <si>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</si>
  <si>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</si>
  <si>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</si>
  <si>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</si>
  <si>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</si>
  <si>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</si>
  <si>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</si>
  <si>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</si>
  <si>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</si>
  <si>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</si>
  <si>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</si>
  <si>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</si>
  <si>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</si>
  <si>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</si>
  <si>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</si>
  <si>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</si>
  <si>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</si>
  <si>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</si>
  <si>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</si>
  <si>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</si>
  <si>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</si>
  <si>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</si>
  <si>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</si>
  <si>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</si>
  <si>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</si>
  <si>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</si>
  <si>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</si>
  <si>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</si>
  <si>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</si>
  <si>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</si>
  <si>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</si>
  <si>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</si>
  <si>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</si>
  <si>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</si>
  <si>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</si>
  <si>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</si>
  <si>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</si>
  <si>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</si>
  <si>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</si>
  <si>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</si>
  <si>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</si>
  <si>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</si>
  <si>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</si>
  <si>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</si>
  <si>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</si>
  <si>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</si>
  <si>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</si>
  <si>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</si>
  <si>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</si>
  <si>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</si>
  <si>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</si>
  <si>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</si>
  <si>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</si>
  <si>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</si>
  <si>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</si>
  <si>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</si>
  <si>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</si>
  <si>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</si>
  <si>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</si>
  <si>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</si>
  <si>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</si>
  <si>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</si>
  <si>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</si>
  <si>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</si>
  <si>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</si>
  <si>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</si>
  <si>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</si>
  <si>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</si>
  <si>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</si>
  <si>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</si>
  <si>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</si>
  <si>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</si>
  <si>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</si>
  <si>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</si>
  <si>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</si>
  <si>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</si>
  <si>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</si>
  <si>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</si>
  <si>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</si>
  <si>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</si>
  <si>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</si>
  <si>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</si>
  <si>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</si>
  <si>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</si>
  <si>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</si>
  <si>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</si>
  <si>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</si>
  <si>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</si>
  <si>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</si>
  <si>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</si>
  <si>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</si>
  <si>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</si>
  <si>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</si>
  <si>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</si>
  <si>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</si>
  <si>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</si>
  <si>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</si>
  <si>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</si>
  <si>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</si>
  <si>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</si>
  <si>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</si>
  <si>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</si>
  <si>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</si>
  <si>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</si>
  <si>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</si>
  <si>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</si>
  <si>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</si>
  <si>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</si>
  <si>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</si>
  <si>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</si>
  <si>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</si>
  <si>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</si>
  <si>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</si>
  <si>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</si>
  <si>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</si>
  <si>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</si>
  <si>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</si>
  <si>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</si>
  <si>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</si>
  <si>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</si>
  <si>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</si>
  <si>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</si>
  <si>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</si>
  <si>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</si>
  <si>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</si>
  <si>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</si>
  <si>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</si>
  <si>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</si>
  <si>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</si>
  <si>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</si>
  <si>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</si>
  <si>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</si>
  <si>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</si>
  <si>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</si>
  <si>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</si>
  <si>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</si>
  <si>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</si>
  <si>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</si>
  <si>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</si>
  <si>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</si>
  <si>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</si>
  <si>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</si>
  <si>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</si>
  <si>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</si>
  <si>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</si>
  <si>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</si>
  <si>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</si>
  <si>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</si>
  <si>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</si>
  <si>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</si>
  <si>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</si>
  <si>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</si>
  <si>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</si>
  <si>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</si>
  <si>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</si>
  <si>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</si>
  <si>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</si>
  <si>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</si>
  <si>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</si>
  <si>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</si>
  <si>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</si>
  <si>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</si>
  <si>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</si>
  <si>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</si>
  <si>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</si>
  <si>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</si>
  <si>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</si>
  <si>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</si>
  <si>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</si>
  <si>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</si>
  <si>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</si>
  <si>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</si>
  <si>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</si>
  <si>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</si>
  <si>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</si>
  <si>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</si>
  <si>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</si>
  <si>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</si>
  <si>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</si>
  <si>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</si>
  <si>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</si>
  <si>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</si>
  <si>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</si>
  <si>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</si>
  <si>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</si>
  <si>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</si>
  <si>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</si>
  <si>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</si>
  <si>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</si>
  <si>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</si>
  <si>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</si>
  <si>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</si>
  <si>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</si>
  <si>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</si>
  <si>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</si>
  <si>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</si>
  <si>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</si>
  <si>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</si>
  <si>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</si>
  <si>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</si>
  <si>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</si>
  <si>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</si>
  <si>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</si>
  <si>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</si>
  <si>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</si>
  <si>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</si>
  <si>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</si>
  <si>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</si>
  <si>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</si>
  <si>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</si>
  <si>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</si>
  <si>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</si>
  <si>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</si>
  <si>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</si>
  <si>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</si>
  <si>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</si>
  <si>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</si>
  <si>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</si>
  <si>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</si>
  <si>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</si>
  <si>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</si>
  <si>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</si>
  <si>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</si>
  <si>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</si>
  <si>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</si>
  <si>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</si>
  <si>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</si>
  <si>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</si>
  <si>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</si>
  <si>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</si>
  <si>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</si>
  <si>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</si>
  <si>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</si>
  <si>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</si>
  <si>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</si>
  <si>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</si>
  <si>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</si>
  <si>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</si>
  <si>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</si>
  <si>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</si>
  <si>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</si>
  <si>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</si>
  <si>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</si>
  <si>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</si>
  <si>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</si>
  <si>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</si>
  <si>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</si>
  <si>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</si>
  <si>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</si>
  <si>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</si>
  <si>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</si>
  <si>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</si>
  <si>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</si>
  <si>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</si>
  <si>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</si>
  <si>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</si>
  <si>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</si>
  <si>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</si>
  <si>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</si>
  <si>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</si>
  <si>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</si>
  <si>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</si>
  <si>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</si>
  <si>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</si>
  <si>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</si>
  <si>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</si>
  <si>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</si>
  <si>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</si>
  <si>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</si>
  <si>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</si>
  <si>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</si>
  <si>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</si>
  <si>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</si>
  <si>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</si>
  <si>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</si>
  <si>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</si>
  <si>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</si>
  <si>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</si>
  <si>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</si>
  <si>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</si>
  <si>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</si>
  <si>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</si>
  <si>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</si>
  <si>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</si>
  <si>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</si>
  <si>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</si>
  <si>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</si>
  <si>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</si>
  <si>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</si>
  <si>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</si>
  <si>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</si>
  <si>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</si>
  <si>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</si>
  <si>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</si>
  <si>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</si>
  <si>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</si>
  <si>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</si>
  <si>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</si>
  <si>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</si>
  <si>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</si>
  <si>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</si>
  <si>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</si>
  <si>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</si>
  <si>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</si>
  <si>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</si>
  <si>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</si>
  <si>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</si>
  <si>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</si>
  <si>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</si>
  <si>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</si>
  <si>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</si>
  <si>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</si>
  <si>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</si>
  <si>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</si>
  <si>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</si>
  <si>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</si>
  <si>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</si>
  <si>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</si>
  <si>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</si>
  <si>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</si>
  <si>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</si>
  <si>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</si>
  <si>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</si>
  <si>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</si>
  <si>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</si>
  <si>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</si>
  <si>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</si>
  <si>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</si>
  <si>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</si>
  <si>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</si>
  <si>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</si>
  <si>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</si>
  <si>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</si>
  <si>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</si>
  <si>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</si>
  <si>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</si>
  <si>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</si>
  <si>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</si>
  <si>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</si>
  <si>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</si>
  <si>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</si>
  <si>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</si>
  <si>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</si>
  <si>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</si>
  <si>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</si>
  <si>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</si>
  <si>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</si>
  <si>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</si>
  <si>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</si>
  <si>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</si>
  <si>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</si>
  <si>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</si>
  <si>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</si>
  <si>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</si>
  <si>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</si>
  <si>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</si>
  <si>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</si>
  <si>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</si>
  <si>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</si>
  <si>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</si>
  <si>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</si>
  <si>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</si>
  <si>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</si>
  <si>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</si>
  <si>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</si>
  <si>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</si>
  <si>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</si>
  <si>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</si>
  <si>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</si>
  <si>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</si>
  <si>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</si>
  <si>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</si>
  <si>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</si>
  <si>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</si>
  <si>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</si>
  <si>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</si>
  <si>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</si>
  <si>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</si>
  <si>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</si>
  <si>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</si>
  <si>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</si>
  <si>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</si>
  <si>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</si>
  <si>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</si>
  <si>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</si>
  <si>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</si>
  <si>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</si>
  <si>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</si>
  <si>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</si>
  <si>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</si>
  <si>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</si>
  <si>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</si>
  <si>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</si>
  <si>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</si>
  <si>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</si>
  <si>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</si>
  <si>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</si>
  <si>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</si>
  <si>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</si>
  <si>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</si>
  <si>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</si>
  <si>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</si>
  <si>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</si>
  <si>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</si>
  <si>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</si>
  <si>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</si>
  <si>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</si>
  <si>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</si>
  <si>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</si>
  <si>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</si>
  <si>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</si>
  <si>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</si>
  <si>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</si>
  <si>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</si>
  <si>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</si>
  <si>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</si>
  <si>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</si>
  <si>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</si>
  <si>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</si>
  <si>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</si>
  <si>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</si>
  <si>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</si>
  <si>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</si>
  <si>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</si>
  <si>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</si>
  <si>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</si>
  <si>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</si>
  <si>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</si>
  <si>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</si>
  <si>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</si>
  <si>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</si>
  <si>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</si>
  <si>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</si>
  <si>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</si>
  <si>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</si>
  <si>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</si>
  <si>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</si>
  <si>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</si>
  <si>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</si>
  <si>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</si>
  <si>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</si>
  <si>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</si>
  <si>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</si>
  <si>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</si>
  <si>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</si>
  <si>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</si>
  <si>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</si>
  <si>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</si>
  <si>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</si>
  <si>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</si>
  <si>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</si>
  <si>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</si>
  <si>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</si>
  <si>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</si>
  <si>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</si>
  <si>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</si>
  <si>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</si>
  <si>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</si>
  <si>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</si>
  <si>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</si>
  <si>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</si>
  <si>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</si>
  <si>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</si>
  <si>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</si>
  <si>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</si>
  <si>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</si>
  <si>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</si>
  <si>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</si>
  <si>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</si>
  <si>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</si>
  <si>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</si>
  <si>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</si>
  <si>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</si>
  <si>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</si>
  <si>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</si>
  <si>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</si>
  <si>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</si>
  <si>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</si>
  <si>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</si>
  <si>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</si>
  <si>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</si>
  <si>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</si>
  <si>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</si>
  <si>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</si>
  <si>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</si>
  <si>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</si>
  <si>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</si>
  <si>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</si>
  <si>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</si>
  <si>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</si>
  <si>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</si>
  <si>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</si>
  <si>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</si>
  <si>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</si>
  <si>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</si>
  <si>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</si>
  <si>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</si>
  <si>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</si>
  <si>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</si>
  <si>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</si>
  <si>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</si>
  <si>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</si>
  <si>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</si>
  <si>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</si>
  <si>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</si>
  <si>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</si>
  <si>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</si>
  <si>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</si>
  <si>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</si>
  <si>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</si>
  <si>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</si>
  <si>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</si>
  <si>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</si>
  <si>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</si>
  <si>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</si>
  <si>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</si>
  <si>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</si>
  <si>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</si>
  <si>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</si>
  <si>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</si>
  <si>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</si>
  <si>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</si>
  <si>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</si>
  <si>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</si>
  <si>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</si>
  <si>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</si>
  <si>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</si>
  <si>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</si>
  <si>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</si>
  <si>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</si>
  <si>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</si>
  <si>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</si>
  <si>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</si>
  <si>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</si>
  <si>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</si>
  <si>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</si>
  <si>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</si>
  <si>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</si>
  <si>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</si>
  <si>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</si>
  <si>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</si>
  <si>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</si>
  <si>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</si>
  <si>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</si>
  <si>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</si>
  <si>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</si>
  <si>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</si>
  <si>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</si>
  <si>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</si>
  <si>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</si>
  <si>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</si>
  <si>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</si>
  <si>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</si>
  <si>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</si>
  <si>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</si>
  <si>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</si>
  <si>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</si>
  <si>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</si>
  <si>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</si>
  <si>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</si>
  <si>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</si>
  <si>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</si>
  <si>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</si>
  <si>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</si>
  <si>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</si>
  <si>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</si>
  <si>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</si>
  <si>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</si>
  <si>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</si>
  <si>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</si>
  <si>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</si>
  <si>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</si>
  <si>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</si>
  <si>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</si>
  <si>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</si>
  <si>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</si>
  <si>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</si>
  <si>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</si>
  <si>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</si>
  <si>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</si>
  <si>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</si>
  <si>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</si>
  <si>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</si>
  <si>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</si>
  <si>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</si>
  <si>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</si>
  <si>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</si>
  <si>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</si>
  <si>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</si>
  <si>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</si>
  <si>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</si>
  <si>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</si>
  <si>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</si>
  <si>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</si>
  <si>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</si>
  <si>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</si>
  <si>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</si>
  <si>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</si>
  <si>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</si>
  <si>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</si>
  <si>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</si>
  <si>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</si>
  <si>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</si>
  <si>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</si>
  <si>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</si>
  <si>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</si>
  <si>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</si>
  <si>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</si>
  <si>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</si>
  <si>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</si>
  <si>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</si>
  <si>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</si>
  <si>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</si>
  <si>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</si>
  <si>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</si>
  <si>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</si>
  <si>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</si>
  <si>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</si>
  <si>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</si>
  <si>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</si>
  <si>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</si>
  <si>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</si>
  <si>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</si>
  <si>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</si>
  <si>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</si>
  <si>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</si>
  <si>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</si>
  <si>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</si>
  <si>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</si>
  <si>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</si>
  <si>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</si>
  <si>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</si>
  <si>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</si>
  <si>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</si>
  <si>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</si>
  <si>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</si>
  <si>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</si>
  <si>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</si>
  <si>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</si>
  <si>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</si>
  <si>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</si>
  <si>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</si>
  <si>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</si>
  <si>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</si>
  <si>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</si>
  <si>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</si>
  <si>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</si>
  <si>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</si>
  <si>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</si>
  <si>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</si>
  <si>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</si>
  <si>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</si>
  <si>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</si>
  <si>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</si>
  <si>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</si>
  <si>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</si>
  <si>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</si>
  <si>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</si>
  <si>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</si>
  <si>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</si>
  <si>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</si>
  <si>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</si>
  <si>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</si>
  <si>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</si>
  <si>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</si>
  <si>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</si>
  <si>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</si>
  <si>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</si>
  <si>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</si>
  <si>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</si>
  <si>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</si>
  <si>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</si>
  <si>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</si>
  <si>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</si>
  <si>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</si>
  <si>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</si>
  <si>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</si>
  <si>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</si>
  <si>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</si>
  <si>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</si>
  <si>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</si>
  <si>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</si>
  <si>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</si>
  <si>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</si>
  <si>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</si>
  <si>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</si>
  <si>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</si>
  <si>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</si>
  <si>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</si>
  <si>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</si>
  <si>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</si>
  <si>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</si>
  <si>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</si>
  <si>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</si>
  <si>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</si>
  <si>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</si>
  <si>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</si>
  <si>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</si>
  <si>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</si>
  <si>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</si>
  <si>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</si>
  <si>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</si>
  <si>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</si>
  <si>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</si>
  <si>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</si>
  <si>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</si>
  <si>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</si>
  <si>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</si>
  <si>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</si>
  <si>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</si>
  <si>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</si>
  <si>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</si>
  <si>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</si>
  <si>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</si>
  <si>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</si>
  <si>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</si>
  <si>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</si>
  <si>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</si>
  <si>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</si>
  <si>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</si>
  <si>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</si>
  <si>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</si>
  <si>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</si>
  <si>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</si>
  <si>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</si>
  <si>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</si>
  <si>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</si>
  <si>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</si>
  <si>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</si>
  <si>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</si>
  <si>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</si>
  <si>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</si>
  <si>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</si>
  <si>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</si>
  <si>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</si>
  <si>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</si>
  <si>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</si>
  <si>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</si>
  <si>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</si>
  <si>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</si>
  <si>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</si>
  <si>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</si>
  <si>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</si>
  <si>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</si>
  <si>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</si>
  <si>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</si>
  <si>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</si>
  <si>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</si>
  <si>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</si>
  <si>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</si>
  <si>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</si>
  <si>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</si>
  <si>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</si>
  <si>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</si>
  <si>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</si>
  <si>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</si>
  <si>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</si>
  <si>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</si>
  <si>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</si>
  <si>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</si>
  <si>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</si>
  <si>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</si>
  <si>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</si>
  <si>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</si>
  <si>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</si>
  <si>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</si>
  <si>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</si>
  <si>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</si>
  <si>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</si>
  <si>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</si>
  <si>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</si>
  <si>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</si>
  <si>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</si>
  <si>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</si>
  <si>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</si>
  <si>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</si>
  <si>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</si>
  <si>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</si>
  <si>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</si>
  <si>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</si>
  <si>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</si>
  <si>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</si>
  <si>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</si>
  <si>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</si>
  <si>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</si>
  <si>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</si>
  <si>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</si>
  <si>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</si>
  <si>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</si>
  <si>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</si>
  <si>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</si>
  <si>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</si>
  <si>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</si>
  <si>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</si>
  <si>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</si>
  <si>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</si>
  <si>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</si>
  <si>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</si>
  <si>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</si>
  <si>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</si>
  <si>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</si>
  <si>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</si>
  <si>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</si>
  <si>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</si>
  <si>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</si>
  <si>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</si>
  <si>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</si>
  <si>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</si>
  <si>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</si>
  <si>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</si>
  <si>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</si>
  <si>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</si>
  <si>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</si>
  <si>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</si>
  <si>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</si>
  <si>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</si>
  <si>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</si>
  <si>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</si>
  <si>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</si>
  <si>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</si>
  <si>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</si>
  <si>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</si>
  <si>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</si>
  <si>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</si>
  <si>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</si>
  <si>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</si>
  <si>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</si>
  <si>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</si>
  <si>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</si>
  <si>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</si>
  <si>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</si>
  <si>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</si>
  <si>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</si>
  <si>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</si>
  <si>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</si>
  <si>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</si>
  <si>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</si>
  <si>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</si>
  <si>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</si>
  <si>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</si>
  <si>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</si>
  <si>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</si>
  <si>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</si>
  <si>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</si>
  <si>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</si>
  <si>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</si>
  <si>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</si>
  <si>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</si>
  <si>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</si>
  <si>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</si>
  <si>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</si>
  <si>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</si>
  <si>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</si>
  <si>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</si>
  <si>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</si>
  <si>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</si>
  <si>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</si>
  <si>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</si>
  <si>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</si>
  <si>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</si>
  <si>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</si>
  <si>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</si>
  <si>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</si>
  <si>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</si>
  <si>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</si>
  <si>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</si>
  <si>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</si>
  <si>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</si>
  <si>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</si>
  <si>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</si>
  <si>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</si>
  <si>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</si>
  <si>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</si>
  <si>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</si>
  <si>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</si>
  <si>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</si>
  <si>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</si>
  <si>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</si>
  <si>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</si>
  <si>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</si>
  <si>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</si>
  <si>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</si>
  <si>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</si>
  <si>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</si>
  <si>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</si>
  <si>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</si>
  <si>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</si>
  <si>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</si>
  <si>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</si>
  <si>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</si>
  <si>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</si>
  <si>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</si>
  <si>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</si>
  <si>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</si>
  <si>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</si>
  <si>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</si>
  <si>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</si>
  <si>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</si>
  <si>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</si>
  <si>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</si>
  <si>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</si>
  <si>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</si>
  <si>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</si>
  <si>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</si>
  <si>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</si>
  <si>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</si>
  <si>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</si>
  <si>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</si>
  <si>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</si>
  <si>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</si>
  <si>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</si>
  <si>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</si>
  <si>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</si>
  <si>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</si>
  <si>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</si>
  <si>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</si>
  <si>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</si>
  <si>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</si>
  <si>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</si>
  <si>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</si>
  <si>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</si>
  <si>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</si>
  <si>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</si>
  <si>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</si>
  <si>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</si>
  <si>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</si>
  <si>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</si>
  <si>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</si>
  <si>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</si>
  <si>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</si>
  <si>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</si>
  <si>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</si>
  <si>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</si>
  <si>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</si>
  <si>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</si>
  <si>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</si>
  <si>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</si>
  <si>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</si>
  <si>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</si>
  <si>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</si>
  <si>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</si>
  <si>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</si>
  <si>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</si>
  <si>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</si>
  <si>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</si>
  <si>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</si>
  <si>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</si>
  <si>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</si>
  <si>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</si>
  <si>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</si>
  <si>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</si>
  <si>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</si>
  <si>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</si>
  <si>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</si>
  <si>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</si>
  <si>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</si>
  <si>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</si>
  <si>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</si>
  <si>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</si>
  <si>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</si>
  <si>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</si>
  <si>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</si>
  <si>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</si>
  <si>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</si>
  <si>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</si>
  <si>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</si>
  <si>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</si>
  <si>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</si>
  <si>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</si>
  <si>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</si>
  <si>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</si>
  <si>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</si>
  <si>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</si>
  <si>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</si>
  <si>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</si>
  <si>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</si>
  <si>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</si>
  <si>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</si>
  <si>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</si>
  <si>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</si>
  <si>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</si>
  <si>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</si>
  <si>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</si>
  <si>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</si>
  <si>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</si>
  <si>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</si>
  <si>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</si>
  <si>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</si>
  <si>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</si>
  <si>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</si>
  <si>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</si>
  <si>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</si>
  <si>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</si>
  <si>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</si>
  <si>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</si>
  <si>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</si>
  <si>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</si>
  <si>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</si>
  <si>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</si>
  <si>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</si>
  <si>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</si>
  <si>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</si>
  <si>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</si>
  <si>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</si>
  <si>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</si>
  <si>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</si>
  <si>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</si>
  <si>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</si>
  <si>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</si>
  <si>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</si>
  <si>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</si>
  <si>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</si>
  <si>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</si>
  <si>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</si>
  <si>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</si>
  <si>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</si>
  <si>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</si>
  <si>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</si>
  <si>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</si>
  <si>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</si>
  <si>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</si>
  <si>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</si>
  <si>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</si>
  <si>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</si>
  <si>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</si>
  <si>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</si>
  <si>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</si>
  <si>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</si>
  <si>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</si>
  <si>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</si>
  <si>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</si>
  <si>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</si>
  <si>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</si>
  <si>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</si>
  <si>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</si>
  <si>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</si>
  <si>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</si>
  <si>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</si>
  <si>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</si>
  <si>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</si>
  <si>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</si>
  <si>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</si>
  <si>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</si>
  <si>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</si>
  <si>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</si>
  <si>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</si>
  <si>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</si>
  <si>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</si>
  <si>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</si>
  <si>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</si>
  <si>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</si>
  <si>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</si>
  <si>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</si>
  <si>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</si>
  <si>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</si>
  <si>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</si>
  <si>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</si>
  <si>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</si>
  <si>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</si>
  <si>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</si>
  <si>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</si>
  <si>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</si>
  <si>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</si>
  <si>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</si>
  <si>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</si>
  <si>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</si>
  <si>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</si>
  <si>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</si>
  <si>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</si>
  <si>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</si>
  <si>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</si>
  <si>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</si>
  <si>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</si>
  <si>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</si>
  <si>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</si>
  <si>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</si>
  <si>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</si>
  <si>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</si>
  <si>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</si>
  <si>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</si>
  <si>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</si>
  <si>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</si>
  <si>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</si>
  <si>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</si>
  <si>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</si>
  <si>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</si>
  <si>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</si>
  <si>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</si>
  <si>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</si>
  <si>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</si>
  <si>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</si>
  <si>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</si>
  <si>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</si>
  <si>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</si>
  <si>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</si>
  <si>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</si>
  <si>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</si>
  <si>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</si>
  <si>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</si>
  <si>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</si>
  <si>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</si>
  <si>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</si>
  <si>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</si>
  <si>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</si>
  <si>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</si>
  <si>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</si>
  <si>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</si>
  <si>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</si>
  <si>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</si>
  <si>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</si>
  <si>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</si>
  <si>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</si>
  <si>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</si>
  <si>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</si>
  <si>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</si>
  <si>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</si>
  <si>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</si>
  <si>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</si>
  <si>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</si>
  <si>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</si>
  <si>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</si>
  <si>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</si>
  <si>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</si>
  <si>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</si>
  <si>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</si>
  <si>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</si>
  <si>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</si>
  <si>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</si>
  <si>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</si>
  <si>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</si>
  <si>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</si>
  <si>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</si>
  <si>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</si>
  <si>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</si>
  <si>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</si>
  <si>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</si>
  <si>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</si>
  <si>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</si>
  <si>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</si>
  <si>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</si>
  <si>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</si>
  <si>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</si>
  <si>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</si>
  <si>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</si>
  <si>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</si>
  <si>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</si>
  <si>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</si>
  <si>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</si>
  <si>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</si>
  <si>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</si>
  <si>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</si>
  <si>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</si>
  <si>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</si>
  <si>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</si>
  <si>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</si>
  <si>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</si>
  <si>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</si>
  <si>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</si>
  <si>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</si>
  <si>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</si>
  <si>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</si>
  <si>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</si>
  <si>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</si>
  <si>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</si>
  <si>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</si>
  <si>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</si>
  <si>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</si>
  <si>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</si>
  <si>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</si>
  <si>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</si>
  <si>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</si>
  <si>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</si>
  <si>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</si>
  <si>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</si>
  <si>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</si>
  <si>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</si>
  <si>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</si>
  <si>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</si>
  <si>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</si>
  <si>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</si>
  <si>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</si>
  <si>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</si>
  <si>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</si>
  <si>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</si>
  <si>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</si>
  <si>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</si>
  <si>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</si>
  <si>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</si>
  <si>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</si>
  <si>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</si>
  <si>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</si>
  <si>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</si>
  <si>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</si>
  <si>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</si>
  <si>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</si>
  <si>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</si>
  <si>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</si>
  <si>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</si>
  <si>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</si>
  <si>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</si>
  <si>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</si>
  <si>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</si>
  <si>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</si>
  <si>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</si>
  <si>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</si>
  <si>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</si>
  <si>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</si>
  <si>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</si>
  <si>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</si>
  <si>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</si>
  <si>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</si>
  <si>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</si>
  <si>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</si>
  <si>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</si>
  <si>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</si>
  <si>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</si>
  <si>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</si>
  <si>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</si>
  <si>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</si>
  <si>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</si>
  <si>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</si>
  <si>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</si>
  <si>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</si>
  <si>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</si>
  <si>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</si>
  <si>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</si>
  <si>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</si>
  <si>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</si>
  <si>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</si>
  <si>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</si>
  <si>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</si>
  <si>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</si>
  <si>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</si>
  <si>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</si>
  <si>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</si>
  <si>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</si>
  <si>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</si>
  <si>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</si>
  <si>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</si>
  <si>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</si>
  <si>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</si>
  <si>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</si>
  <si>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</si>
  <si>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</si>
  <si>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</si>
  <si>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</si>
  <si>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</si>
  <si>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</si>
  <si>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</si>
  <si>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</si>
  <si>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</si>
  <si>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</si>
  <si>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</si>
  <si>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</si>
  <si>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</si>
  <si>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</si>
  <si>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</si>
  <si>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</si>
  <si>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</si>
  <si>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</si>
  <si>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</si>
  <si>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</si>
  <si>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</si>
  <si>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</si>
  <si>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</si>
  <si>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</si>
  <si>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</si>
  <si>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</si>
  <si>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</si>
  <si>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</si>
  <si>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</si>
  <si>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</si>
  <si>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</si>
  <si>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</si>
  <si>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</si>
  <si>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</si>
  <si>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</si>
  <si>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</si>
  <si>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</si>
  <si>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</si>
  <si>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</si>
  <si>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</si>
  <si>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</si>
  <si>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</si>
  <si>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</si>
  <si>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</si>
  <si>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</si>
  <si>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</si>
  <si>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</si>
  <si>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</si>
  <si>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</si>
  <si>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</si>
  <si>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</si>
  <si>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</si>
  <si>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</si>
  <si>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</si>
  <si>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</si>
  <si>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</si>
  <si>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</si>
  <si>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</si>
  <si>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</si>
  <si>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</si>
  <si>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</si>
  <si>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</si>
  <si>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</si>
  <si>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</si>
  <si>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</si>
  <si>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</si>
  <si>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</si>
  <si>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</si>
  <si>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</si>
  <si>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</si>
  <si>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</si>
  <si>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</si>
  <si>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</si>
  <si>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</si>
  <si>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</si>
  <si>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</si>
  <si>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</si>
  <si>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</si>
  <si>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</si>
  <si>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</si>
  <si>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</si>
  <si>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</si>
  <si>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</si>
  <si>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</si>
  <si>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</si>
  <si>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</si>
  <si>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</si>
  <si>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</si>
  <si>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</si>
  <si>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</si>
  <si>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</si>
  <si>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</si>
  <si>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</si>
  <si>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</si>
  <si>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</si>
  <si>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</si>
  <si>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</si>
  <si>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</si>
  <si>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</si>
  <si>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</si>
  <si>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</si>
  <si>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</si>
  <si>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</si>
  <si>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</si>
  <si>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</si>
  <si>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</si>
  <si>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</si>
  <si>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</si>
  <si>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</si>
  <si>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</si>
  <si>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</si>
  <si>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</si>
  <si>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</si>
  <si>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</si>
  <si>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</si>
  <si>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</si>
  <si>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</si>
  <si>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</si>
  <si>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</si>
  <si>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</si>
  <si>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</si>
  <si>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</si>
  <si>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</si>
  <si>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</si>
  <si>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</si>
  <si>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</si>
  <si>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</si>
  <si>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</si>
  <si>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</si>
  <si>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</si>
  <si>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</si>
  <si>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</si>
  <si>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</si>
  <si>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</si>
  <si>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</si>
  <si>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</si>
  <si>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</si>
  <si>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</si>
  <si>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</si>
  <si>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</si>
  <si>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</si>
  <si>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</si>
  <si>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</si>
  <si>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</si>
  <si>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</si>
  <si>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</si>
  <si>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</si>
  <si>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</si>
  <si>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</si>
  <si>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</si>
  <si>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</si>
  <si>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</si>
  <si>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</si>
  <si>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</si>
  <si>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</si>
  <si>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</si>
  <si>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</si>
  <si>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</si>
  <si>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</si>
  <si>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</si>
  <si>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</si>
  <si>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</si>
  <si>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</si>
  <si>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</si>
  <si>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</si>
  <si>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</si>
  <si>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</si>
  <si>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</si>
  <si>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</si>
  <si>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</si>
  <si>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</si>
  <si>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</si>
  <si>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</si>
  <si>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</si>
  <si>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</si>
  <si>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</si>
  <si>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</si>
  <si>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</si>
  <si>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</si>
  <si>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</si>
  <si>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</si>
  <si>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</si>
  <si>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</si>
  <si>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</si>
  <si>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</si>
  <si>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</si>
  <si>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</si>
  <si>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</si>
  <si>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</si>
  <si>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</si>
  <si>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</si>
  <si>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</si>
  <si>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</si>
  <si>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</si>
  <si>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</si>
  <si>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</si>
  <si>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</si>
  <si>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</si>
  <si>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</si>
  <si>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</si>
  <si>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</si>
  <si>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</si>
  <si>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</si>
  <si>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</si>
  <si>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</si>
  <si>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</si>
  <si>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</si>
  <si>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</si>
  <si>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</si>
  <si>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</si>
  <si>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</si>
  <si>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</si>
  <si>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</si>
  <si>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</si>
  <si>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</si>
  <si>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</si>
  <si>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</si>
  <si>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</si>
  <si>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</si>
  <si>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</si>
  <si>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</si>
  <si>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</si>
  <si>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</si>
  <si>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</si>
  <si>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</si>
  <si>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</si>
  <si>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</si>
  <si>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</si>
  <si>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</si>
  <si>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</si>
  <si>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</si>
  <si>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</si>
  <si>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</si>
  <si>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</si>
  <si>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</si>
  <si>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</si>
  <si>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</si>
  <si>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</si>
  <si>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</si>
  <si>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</si>
  <si>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</si>
  <si>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</si>
  <si>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</si>
  <si>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</si>
  <si>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</si>
  <si>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</si>
  <si>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</si>
  <si>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</si>
  <si>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</si>
  <si>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</si>
  <si>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</si>
  <si>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</si>
  <si>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</si>
  <si>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</si>
  <si>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</si>
  <si>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</si>
  <si>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</si>
  <si>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</si>
  <si>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</si>
  <si>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</si>
  <si>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</si>
  <si>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</si>
  <si>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</si>
  <si>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</si>
  <si>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</si>
  <si>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</si>
  <si>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</si>
  <si>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</si>
  <si>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</si>
  <si>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</si>
  <si>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</si>
  <si>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</si>
  <si>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</si>
  <si>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</si>
  <si>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</si>
  <si>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</si>
  <si>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</si>
  <si>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</si>
  <si>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</si>
  <si>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</si>
  <si>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</si>
  <si>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</si>
  <si>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</si>
  <si>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</si>
  <si>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</si>
  <si>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</si>
  <si>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</si>
  <si>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</si>
  <si>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</si>
  <si>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</si>
  <si>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</si>
  <si>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</si>
  <si>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</si>
  <si>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</si>
  <si>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</si>
  <si>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</si>
  <si>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</si>
  <si>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</si>
  <si>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</si>
  <si>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</si>
  <si>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</si>
  <si>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</si>
  <si>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</si>
  <si>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</si>
  <si>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</si>
  <si>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</si>
  <si>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</si>
  <si>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</si>
  <si>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</si>
  <si>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</si>
  <si>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</si>
  <si>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</si>
  <si>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</si>
  <si>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</si>
  <si>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</si>
  <si>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</si>
  <si>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</si>
  <si>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</si>
  <si>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</si>
  <si>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</si>
  <si>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</si>
  <si>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</si>
  <si>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</si>
  <si>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</si>
  <si>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</si>
  <si>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</si>
  <si>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</si>
  <si>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</si>
  <si>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</si>
  <si>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</si>
  <si>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</si>
  <si>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</si>
  <si>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</si>
  <si>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</si>
  <si>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</si>
  <si>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</si>
  <si>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</si>
  <si>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</si>
  <si>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</si>
  <si>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</si>
  <si>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</si>
  <si>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</si>
  <si>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</si>
  <si>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</si>
  <si>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</si>
  <si>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</si>
  <si>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</si>
  <si>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</si>
  <si>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</si>
  <si>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</si>
  <si>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</si>
  <si>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</si>
  <si>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</si>
  <si>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</si>
  <si>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</si>
  <si>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</si>
  <si>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</si>
  <si>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</si>
  <si>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</si>
  <si>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</si>
  <si>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</si>
  <si>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</si>
  <si>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</si>
  <si>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</si>
  <si>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</si>
  <si>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</si>
  <si>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</si>
  <si>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</si>
  <si>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</si>
  <si>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</si>
  <si>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</si>
  <si>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</si>
  <si>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</si>
  <si>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</si>
  <si>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</si>
  <si>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</si>
  <si>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</si>
  <si>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</si>
  <si>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</si>
  <si>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</si>
  <si>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</si>
  <si>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</si>
  <si>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</si>
  <si>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</si>
  <si>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</si>
  <si>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</si>
  <si>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</si>
  <si>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</si>
  <si>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</si>
  <si>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</si>
  <si>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</si>
  <si>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</si>
  <si>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</si>
  <si>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</si>
  <si>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</si>
  <si>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</si>
  <si>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</si>
  <si>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</si>
  <si>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</si>
  <si>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</si>
  <si>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</si>
  <si>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</si>
  <si>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</si>
  <si>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</si>
  <si>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</si>
  <si>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</si>
  <si>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</si>
  <si>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</si>
  <si>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</si>
  <si>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</si>
  <si>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</si>
  <si>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</si>
  <si>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</si>
  <si>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</si>
  <si>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</si>
  <si>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</si>
  <si>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</si>
  <si>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</si>
  <si>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</si>
  <si>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</si>
  <si>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</si>
  <si>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</si>
  <si>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</si>
  <si>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</si>
  <si>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</si>
  <si>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</si>
  <si>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</si>
  <si>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</si>
  <si>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</si>
  <si>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</si>
  <si>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</si>
  <si>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</si>
  <si>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</si>
  <si>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</si>
  <si>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</si>
  <si>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</si>
  <si>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</si>
  <si>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</si>
  <si>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</si>
  <si>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</si>
  <si>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</si>
  <si>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</si>
  <si>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</si>
  <si>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</si>
  <si>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</si>
  <si>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</si>
  <si>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</si>
  <si>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</si>
  <si>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</si>
  <si>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</si>
  <si>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</si>
  <si>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</si>
  <si>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</si>
  <si>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</si>
  <si>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</si>
  <si>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</si>
  <si>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</si>
  <si>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</si>
  <si>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</si>
  <si>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</si>
  <si>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</si>
  <si>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</si>
  <si>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</si>
  <si>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</si>
  <si>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</si>
  <si>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</si>
  <si>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</si>
  <si>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</si>
  <si>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</si>
  <si>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</si>
  <si>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</si>
  <si>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</si>
  <si>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</si>
  <si>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</si>
  <si>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</si>
  <si>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</si>
  <si>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</si>
  <si>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</si>
  <si>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</si>
  <si>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</si>
  <si>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</si>
  <si>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</si>
  <si>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</si>
  <si>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</si>
  <si>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</si>
  <si>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</si>
  <si>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</si>
  <si>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</si>
  <si>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</si>
  <si>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</si>
  <si>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</si>
  <si>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</si>
  <si>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</si>
  <si>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</si>
  <si>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</si>
  <si>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</si>
  <si>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</si>
  <si>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</si>
  <si>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</si>
  <si>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</si>
  <si>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</si>
  <si>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</si>
  <si>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</si>
  <si>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</si>
  <si>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</si>
  <si>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</si>
  <si>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</si>
  <si>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</si>
  <si>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</si>
  <si>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</si>
  <si>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</si>
  <si>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</si>
  <si>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</si>
  <si>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</si>
  <si>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</si>
  <si>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</si>
  <si>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</si>
  <si>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</si>
  <si>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</si>
  <si>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</si>
  <si>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</si>
  <si>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</si>
  <si>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</si>
  <si>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</si>
  <si>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</si>
  <si>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</si>
  <si>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</si>
  <si>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</si>
  <si>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</si>
  <si>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</si>
  <si>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</si>
  <si>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</si>
  <si>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</si>
  <si>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</si>
  <si>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</si>
  <si>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</si>
  <si>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</si>
  <si>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</si>
  <si>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</si>
  <si>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</si>
  <si>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</si>
  <si>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</si>
  <si>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</si>
  <si>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</si>
  <si>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</si>
  <si>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</si>
  <si>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</si>
  <si>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</si>
  <si>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</si>
  <si>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</si>
  <si>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</si>
  <si>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</si>
  <si>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</si>
  <si>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</si>
  <si>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</si>
  <si>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</si>
  <si>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</si>
  <si>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</si>
  <si>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</si>
  <si>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</si>
  <si>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</si>
  <si>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</si>
  <si>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</si>
  <si>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</si>
  <si>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</si>
  <si>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</si>
  <si>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</si>
  <si>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</si>
  <si>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</si>
  <si>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</si>
  <si>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</si>
  <si>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</si>
  <si>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</si>
  <si>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</si>
  <si>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</si>
  <si>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</si>
  <si>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</si>
  <si>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</si>
  <si>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</si>
  <si>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</si>
  <si>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</si>
  <si>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</si>
  <si>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</si>
  <si>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</si>
  <si>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</si>
  <si>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</si>
  <si>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</si>
  <si>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</si>
  <si>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</si>
  <si>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</si>
  <si>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</si>
  <si>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</si>
  <si>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</si>
  <si>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</si>
  <si>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</si>
  <si>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</si>
  <si>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</si>
  <si>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</si>
  <si>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</si>
  <si>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</si>
  <si>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</si>
  <si>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</si>
  <si>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</si>
  <si>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</si>
  <si>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</si>
  <si>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</si>
  <si>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</si>
  <si>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</si>
  <si>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</si>
  <si>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</si>
  <si>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</si>
  <si>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</si>
  <si>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</si>
  <si>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</si>
  <si>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</si>
  <si>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</si>
  <si>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</si>
  <si>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</si>
  <si>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</si>
  <si>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</si>
  <si>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</si>
  <si>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</si>
  <si>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</si>
  <si>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</si>
  <si>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</si>
  <si>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</si>
  <si>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</si>
  <si>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</si>
  <si>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</si>
  <si>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</si>
  <si>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</si>
  <si>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</si>
  <si>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</si>
  <si>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</si>
  <si>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</si>
  <si>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</si>
  <si>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</si>
  <si>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</si>
  <si>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</si>
  <si>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</si>
  <si>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</si>
  <si>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</si>
  <si>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</si>
  <si>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</si>
  <si>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</si>
  <si>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</si>
  <si>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</si>
  <si>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</si>
  <si>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</si>
  <si>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</si>
  <si>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</si>
  <si>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</si>
  <si>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</si>
  <si>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</si>
  <si>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</si>
  <si>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</si>
  <si>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</si>
  <si>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</si>
  <si>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</si>
  <si>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</si>
  <si>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</si>
  <si>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</si>
  <si>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</si>
  <si>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</si>
  <si>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</si>
  <si>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</si>
  <si>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</si>
  <si>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</si>
  <si>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</si>
  <si>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</si>
  <si>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</si>
  <si>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</si>
  <si>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</si>
  <si>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</si>
  <si>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</si>
  <si>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</si>
  <si>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</si>
  <si>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</si>
  <si>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</si>
  <si>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</si>
  <si>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</si>
  <si>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</si>
  <si>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</si>
  <si>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</si>
  <si>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</si>
  <si>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</si>
  <si>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</si>
  <si>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</si>
  <si>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</si>
  <si>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</si>
  <si>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</si>
  <si>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</si>
  <si>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</si>
  <si>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</si>
  <si>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</si>
  <si>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</si>
  <si>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</si>
  <si>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</si>
  <si>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</si>
  <si>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</si>
  <si>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</si>
  <si>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</si>
  <si>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</si>
  <si>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</si>
  <si>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</si>
  <si>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</si>
  <si>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</si>
  <si>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</si>
  <si>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</si>
  <si>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</si>
  <si>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</si>
  <si>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</si>
  <si>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</si>
  <si>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</si>
  <si>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</si>
  <si>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</si>
  <si>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</si>
  <si>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</si>
  <si>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</si>
  <si>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</si>
  <si>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</si>
  <si>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</si>
  <si>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</si>
  <si>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</si>
  <si>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</si>
  <si>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</si>
  <si>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</si>
  <si>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</si>
  <si>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</si>
  <si>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</si>
  <si>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</si>
  <si>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</si>
  <si>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</si>
  <si>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</si>
  <si>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</si>
  <si>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</si>
  <si>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</si>
  <si>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</si>
  <si>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</si>
  <si>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</si>
  <si>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</si>
  <si>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</si>
  <si>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</si>
  <si>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</si>
  <si>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</si>
  <si>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</si>
  <si>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</si>
  <si>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</si>
  <si>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</si>
  <si>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</si>
  <si>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</si>
  <si>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</si>
  <si>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</si>
  <si>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</si>
  <si>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</si>
  <si>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</si>
  <si>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</si>
  <si>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</si>
  <si>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</si>
  <si>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</si>
  <si>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</si>
  <si>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</si>
  <si>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</si>
  <si>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</si>
  <si>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</si>
  <si>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</si>
  <si>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</si>
  <si>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</si>
  <si>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</si>
  <si>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</si>
  <si>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</si>
  <si>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</si>
  <si>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</si>
  <si>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</si>
  <si>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</si>
  <si>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</si>
  <si>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</si>
  <si>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</si>
  <si>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</si>
  <si>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</si>
  <si>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</si>
  <si>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</si>
  <si>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</si>
  <si>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</si>
  <si>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</si>
  <si>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</si>
  <si>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</si>
  <si>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</si>
  <si>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</si>
  <si>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</si>
  <si>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</si>
  <si>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</si>
  <si>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</si>
  <si>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</si>
  <si>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</si>
  <si>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</si>
  <si>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</si>
  <si>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</si>
  <si>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</si>
  <si>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</si>
  <si>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</si>
  <si>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</si>
  <si>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</si>
  <si>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</si>
  <si>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</si>
  <si>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</si>
  <si>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</si>
  <si>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</si>
  <si>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</si>
  <si>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</si>
  <si>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</si>
  <si>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</si>
  <si>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</si>
  <si>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</si>
  <si>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</si>
  <si>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</si>
  <si>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</si>
  <si>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</si>
  <si>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</si>
  <si>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</si>
  <si>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</si>
  <si>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</si>
  <si>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</si>
  <si>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</si>
  <si>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</si>
  <si>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</si>
  <si>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</si>
  <si>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</si>
  <si>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</si>
  <si>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</si>
  <si>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</si>
  <si>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</si>
  <si>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</si>
  <si>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</si>
  <si>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</si>
  <si>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</si>
  <si>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</si>
  <si>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</si>
  <si>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</si>
  <si>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</si>
  <si>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</si>
  <si>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</si>
  <si>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</si>
  <si>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</si>
  <si>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</si>
  <si>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</si>
  <si>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</si>
  <si>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</si>
  <si>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</si>
  <si>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</si>
  <si>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</si>
  <si>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</si>
  <si>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</si>
  <si>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</si>
  <si>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</si>
  <si>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</si>
  <si>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</si>
  <si>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</si>
  <si>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</si>
  <si>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</si>
  <si>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</si>
  <si>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</si>
  <si>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</si>
  <si>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</si>
  <si>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</si>
  <si>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</si>
  <si>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</si>
  <si>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</si>
  <si>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</si>
  <si>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</si>
  <si>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</si>
  <si>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</si>
  <si>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</si>
  <si>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</si>
  <si>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</si>
  <si>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</si>
  <si>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</si>
  <si>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</si>
  <si>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</si>
  <si>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</si>
  <si>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</si>
  <si>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</si>
  <si>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</si>
  <si>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</si>
  <si>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</si>
  <si>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</si>
  <si>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</si>
  <si>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</si>
  <si>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</si>
  <si>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</si>
  <si>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</si>
  <si>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</si>
  <si>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</si>
  <si>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</si>
  <si>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</si>
  <si>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</si>
  <si>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</si>
  <si>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</si>
  <si>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</si>
  <si>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</si>
  <si>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</si>
  <si>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</si>
  <si>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</si>
  <si>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</si>
  <si>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</si>
  <si>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</si>
  <si>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</si>
  <si>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</si>
  <si>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</si>
  <si>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</si>
  <si>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</si>
  <si>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</si>
  <si>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</si>
  <si>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</si>
  <si>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</si>
  <si>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</si>
  <si>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</si>
  <si>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</si>
  <si>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</si>
  <si>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</si>
  <si>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</si>
  <si>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</si>
  <si>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</si>
  <si>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</si>
  <si>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</si>
  <si>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</si>
  <si>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</si>
  <si>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</si>
  <si>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</si>
  <si>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</si>
  <si>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</si>
  <si>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</si>
  <si>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</si>
  <si>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</si>
  <si>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</si>
  <si>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</si>
  <si>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</si>
  <si>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</si>
  <si>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</si>
  <si>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</si>
  <si>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</si>
  <si>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</si>
  <si>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</si>
  <si>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</si>
  <si>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</si>
  <si>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</si>
  <si>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</si>
  <si>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</si>
  <si>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</si>
  <si>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</si>
  <si>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</si>
  <si>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</si>
  <si>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</si>
  <si>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</si>
  <si>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</si>
  <si>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</si>
  <si>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</si>
  <si>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</si>
  <si>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</si>
  <si>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</si>
  <si>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</si>
  <si>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</si>
  <si>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</si>
  <si>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</si>
  <si>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</si>
  <si>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</si>
  <si>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</si>
  <si>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</si>
  <si>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</si>
  <si>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</si>
  <si>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</si>
  <si>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</si>
  <si>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</si>
  <si>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</si>
  <si>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</si>
  <si>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</si>
  <si>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</si>
  <si>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</si>
  <si>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</si>
  <si>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</si>
  <si>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</si>
  <si>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</si>
  <si>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</si>
  <si>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</si>
  <si>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</si>
  <si>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</si>
  <si>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</si>
  <si>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</si>
  <si>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</si>
  <si>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</si>
  <si>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</si>
  <si>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</si>
  <si>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</si>
  <si>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</si>
  <si>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</si>
  <si>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</si>
  <si>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</si>
  <si>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</si>
  <si>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</si>
  <si>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</si>
  <si>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</si>
  <si>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</si>
  <si>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</si>
  <si>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</si>
  <si>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</si>
  <si>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</si>
  <si>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</si>
  <si>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</si>
  <si>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</si>
  <si>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</si>
  <si>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</si>
  <si>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</si>
  <si>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</si>
  <si>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</si>
  <si>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</si>
  <si>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</si>
  <si>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</si>
  <si>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</si>
  <si>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</si>
  <si>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</si>
  <si>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</si>
  <si>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</si>
  <si>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</si>
  <si>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</si>
  <si>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</si>
  <si>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</si>
  <si>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</si>
  <si>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</si>
  <si>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</si>
  <si>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</si>
  <si>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</si>
  <si>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</si>
  <si>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</si>
  <si>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</si>
  <si>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</si>
  <si>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</si>
  <si>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</si>
  <si>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</si>
  <si>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</si>
  <si>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</si>
  <si>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</si>
  <si>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</si>
  <si>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</si>
  <si>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</si>
  <si>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</si>
  <si>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</si>
  <si>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</si>
  <si>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</si>
  <si>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</si>
  <si>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</si>
  <si>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</si>
  <si>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</si>
  <si>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</si>
  <si>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</si>
  <si>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</si>
  <si>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</si>
  <si>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</si>
  <si>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</si>
  <si>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</si>
  <si>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</si>
  <si>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</si>
  <si>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</si>
  <si>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</si>
  <si>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</si>
  <si>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</si>
  <si>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</si>
  <si>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</si>
  <si>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</si>
  <si>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</si>
  <si>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</si>
  <si>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</si>
  <si>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</si>
  <si>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</si>
  <si>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</si>
  <si>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</si>
  <si>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</si>
  <si>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</si>
  <si>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</si>
  <si>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</si>
  <si>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</si>
  <si>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</si>
  <si>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</si>
  <si>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</si>
  <si>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</si>
  <si>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</si>
  <si>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</si>
  <si>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</si>
  <si>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</si>
  <si>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</si>
  <si>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</si>
  <si>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</si>
  <si>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</si>
  <si>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</si>
  <si>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</si>
  <si>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</si>
  <si>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</si>
  <si>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</si>
  <si>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</si>
  <si>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</si>
  <si>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</si>
  <si>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</si>
  <si>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</si>
  <si>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</si>
  <si>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</si>
  <si>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</si>
  <si>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</si>
  <si>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</si>
  <si>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</si>
  <si>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</si>
  <si>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</si>
  <si>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</si>
  <si>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</si>
  <si>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</si>
  <si>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</si>
  <si>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</si>
  <si>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</si>
  <si>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</si>
  <si>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</si>
  <si>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</si>
  <si>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</si>
  <si>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</si>
  <si>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</si>
  <si>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</si>
  <si>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</si>
  <si>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</si>
  <si>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</si>
  <si>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</si>
  <si>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</si>
  <si>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</si>
  <si>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</si>
  <si>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</si>
  <si>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</si>
  <si>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</si>
  <si>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</si>
  <si>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</si>
  <si>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</si>
  <si>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</si>
  <si>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</si>
  <si>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</si>
  <si>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</si>
  <si>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</si>
  <si>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</si>
  <si>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</si>
  <si>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</si>
  <si>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</si>
  <si>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</si>
  <si>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</si>
  <si>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</si>
  <si>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</si>
  <si>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</si>
  <si>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</si>
  <si>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</si>
  <si>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</si>
  <si>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</si>
  <si>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</si>
  <si>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</si>
  <si>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</si>
  <si>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</si>
  <si>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</si>
  <si>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</si>
  <si>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</si>
  <si>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</si>
  <si>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</si>
  <si>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</si>
  <si>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</si>
  <si>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</si>
  <si>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</si>
  <si>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</si>
  <si>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</si>
  <si>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</si>
  <si>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</si>
  <si>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</si>
  <si>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</si>
  <si>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</si>
  <si>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</si>
  <si>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</si>
  <si>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</si>
  <si>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</si>
  <si>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</si>
  <si>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</si>
  <si>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</si>
  <si>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</si>
  <si>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</si>
  <si>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</si>
  <si>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</si>
  <si>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</si>
  <si>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</si>
  <si>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</si>
  <si>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</si>
  <si>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</si>
  <si>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</si>
  <si>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</si>
  <si>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</si>
  <si>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</si>
  <si>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</si>
  <si>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</si>
  <si>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</si>
  <si>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</si>
  <si>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</si>
  <si>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</si>
  <si>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</si>
  <si>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</si>
  <si>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</si>
  <si>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</si>
  <si>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</si>
  <si>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</si>
  <si>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</si>
  <si>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</si>
  <si>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</si>
  <si>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</si>
  <si>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</si>
  <si>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</si>
  <si>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</si>
  <si>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</si>
  <si>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</si>
  <si>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</si>
  <si>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</si>
  <si>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</si>
  <si>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</si>
  <si>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</si>
  <si>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</si>
  <si>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</si>
  <si>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</si>
  <si>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</si>
  <si>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</si>
  <si>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</si>
  <si>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</si>
  <si>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</si>
  <si>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</si>
  <si>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</si>
  <si>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</si>
  <si>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</si>
  <si>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</si>
  <si>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</si>
  <si>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</si>
  <si>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</si>
  <si>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</si>
  <si>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</si>
  <si>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</si>
  <si>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</si>
  <si>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</si>
  <si>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</si>
  <si>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</si>
  <si>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</si>
  <si>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</si>
  <si>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</si>
  <si>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</si>
  <si>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</si>
  <si>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</si>
  <si>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</si>
  <si>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</si>
  <si>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</si>
  <si>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</si>
  <si>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</si>
  <si>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</si>
  <si>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</si>
  <si>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</si>
  <si>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</si>
  <si>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</si>
  <si>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</si>
  <si>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</si>
  <si>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</si>
  <si>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</si>
  <si>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</si>
  <si>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</si>
  <si>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</si>
  <si>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</si>
  <si>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</si>
  <si>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</si>
  <si>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</si>
  <si>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</si>
  <si>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</si>
  <si>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</si>
  <si>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</si>
  <si>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</si>
  <si>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</si>
  <si>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</si>
  <si>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</si>
  <si>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</si>
  <si>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</si>
  <si>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</si>
  <si>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</si>
  <si>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</si>
  <si>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</si>
  <si>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</si>
  <si>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</si>
  <si>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</si>
  <si>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</si>
  <si>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</si>
  <si>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</si>
  <si>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</si>
  <si>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</si>
  <si>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</si>
  <si>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</si>
  <si>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</si>
  <si>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</si>
  <si>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</si>
  <si>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</si>
  <si>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</si>
  <si>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</si>
  <si>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</si>
  <si>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</si>
  <si>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</si>
  <si>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</si>
  <si>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</si>
  <si>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</si>
  <si>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</si>
  <si>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</si>
  <si>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</si>
  <si>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</si>
  <si>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</si>
  <si>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</si>
  <si>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</si>
  <si>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</si>
  <si>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</si>
  <si>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</si>
  <si>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</si>
  <si>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</si>
  <si>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</si>
  <si>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</si>
  <si>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</si>
  <si>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</si>
  <si>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</si>
  <si>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</si>
  <si>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</si>
  <si>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</si>
  <si>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</si>
  <si>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</si>
  <si>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</si>
  <si>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</si>
  <si>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</si>
  <si>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</si>
  <si>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</si>
  <si>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</si>
  <si>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</si>
  <si>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</si>
  <si>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</si>
  <si>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</si>
  <si>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</si>
  <si>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</si>
  <si>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</si>
  <si>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</si>
  <si>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</si>
  <si>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</si>
  <si>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</si>
  <si>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</si>
  <si>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</si>
  <si>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</si>
  <si>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</si>
  <si>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</si>
  <si>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</si>
  <si>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</si>
  <si>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</si>
  <si>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</si>
  <si>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</si>
  <si>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</si>
  <si>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</si>
  <si>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</si>
  <si>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</si>
  <si>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</si>
  <si>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</si>
  <si>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</si>
  <si>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</si>
  <si>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</si>
  <si>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</si>
  <si>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</si>
  <si>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</si>
  <si>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</si>
  <si>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</si>
  <si>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</si>
  <si>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</si>
  <si>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</si>
  <si>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</si>
  <si>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</si>
  <si>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</si>
  <si>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</si>
  <si>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</si>
  <si>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</si>
  <si>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</si>
  <si>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</si>
  <si>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</si>
  <si>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</si>
  <si>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</si>
  <si>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</si>
  <si>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</si>
  <si>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</si>
  <si>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</si>
  <si>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</si>
  <si>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</si>
  <si>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</si>
  <si>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</si>
  <si>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</si>
  <si>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</si>
  <si>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</si>
  <si>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</si>
  <si>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</si>
  <si>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</si>
  <si>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</si>
  <si>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</si>
  <si>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</si>
  <si>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</si>
  <si>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</si>
  <si>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</si>
  <si>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</si>
  <si>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</si>
  <si>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</si>
  <si>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</si>
  <si>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</si>
  <si>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</si>
  <si>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</si>
  <si>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</si>
  <si>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</si>
  <si>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</si>
  <si>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</si>
  <si>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</si>
  <si>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</si>
  <si>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</si>
  <si>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</si>
  <si>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</si>
  <si>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</si>
  <si>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</si>
  <si>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</si>
  <si>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</si>
  <si>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</si>
  <si>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</si>
  <si>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</si>
  <si>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</si>
  <si>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</si>
  <si>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</si>
  <si>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</si>
  <si>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</si>
  <si>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</si>
  <si>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</si>
  <si>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</si>
  <si>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</si>
  <si>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</si>
  <si>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</si>
  <si>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</si>
  <si>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</si>
  <si>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</si>
  <si>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</si>
  <si>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</si>
  <si>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</si>
  <si>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</si>
  <si>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</si>
  <si>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</si>
  <si>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</si>
  <si>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</si>
  <si>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</si>
  <si>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</si>
  <si>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</si>
  <si>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</si>
  <si>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</si>
  <si>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</si>
  <si>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</si>
  <si>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</si>
  <si>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</si>
  <si>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</si>
  <si>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</si>
  <si>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</si>
  <si>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</si>
  <si>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</si>
  <si>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</si>
  <si>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</si>
  <si>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</si>
  <si>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</si>
  <si>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</si>
  <si>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</si>
  <si>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</si>
  <si>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</si>
  <si>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</si>
  <si>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</si>
  <si>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</si>
  <si>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</si>
  <si>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</si>
  <si>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</si>
  <si>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</si>
  <si>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</si>
  <si>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</si>
  <si>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</si>
  <si>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</si>
  <si>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</si>
  <si>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</si>
  <si>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</si>
  <si>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</si>
  <si>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</si>
  <si>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</si>
  <si>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</si>
  <si>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</si>
  <si>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</si>
  <si>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</si>
  <si>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</si>
  <si>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</si>
  <si>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</si>
  <si>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</si>
  <si>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</si>
  <si>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</si>
  <si>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</si>
  <si>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</si>
  <si>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</si>
  <si>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</si>
  <si>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</si>
  <si>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</si>
  <si>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</si>
  <si>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</si>
  <si>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</si>
  <si>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</si>
  <si>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</si>
  <si>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</si>
  <si>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</si>
  <si>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</si>
  <si>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</si>
  <si>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</si>
  <si>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</si>
  <si>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</si>
  <si>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</si>
  <si>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</si>
  <si>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</si>
  <si>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</si>
  <si>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</si>
  <si>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</si>
  <si>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</si>
  <si>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</si>
  <si>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</si>
  <si>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</si>
  <si>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</si>
  <si>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</si>
  <si>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</si>
  <si>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</si>
  <si>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</si>
  <si>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</si>
  <si>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</si>
  <si>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</si>
  <si>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</si>
  <si>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</si>
  <si>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</si>
  <si>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</si>
  <si>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</si>
  <si>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</si>
  <si>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</si>
  <si>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</si>
  <si>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</si>
  <si>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</si>
  <si>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</si>
  <si>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</si>
  <si>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</si>
  <si>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</si>
  <si>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</si>
  <si>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</si>
  <si>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</si>
  <si>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</si>
  <si>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</si>
  <si>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</si>
  <si>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</si>
  <si>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</si>
  <si>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</si>
  <si>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</si>
  <si>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</si>
  <si>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</si>
  <si>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</si>
  <si>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</si>
  <si>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</si>
  <si>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</si>
  <si>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</si>
  <si>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</si>
  <si>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</si>
  <si>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</si>
  <si>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</si>
  <si>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</si>
  <si>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</si>
  <si>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</si>
  <si>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</si>
  <si>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</si>
  <si>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</si>
  <si>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</si>
  <si>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</si>
  <si>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</si>
  <si>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</si>
  <si>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</si>
  <si>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</si>
  <si>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</si>
  <si>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</si>
  <si>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</si>
  <si>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</si>
  <si>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</si>
  <si>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</si>
  <si>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</si>
  <si>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</si>
  <si>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</si>
  <si>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</si>
  <si>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</si>
  <si>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</si>
  <si>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</si>
  <si>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</si>
  <si>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</si>
  <si>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</si>
  <si>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</si>
  <si>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</si>
  <si>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</si>
  <si>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</si>
  <si>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</si>
  <si>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</si>
  <si>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</si>
  <si>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</si>
  <si>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</si>
  <si>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</si>
  <si>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</si>
  <si>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</si>
  <si>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</si>
  <si>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</si>
  <si>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</si>
  <si>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</si>
  <si>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</si>
  <si>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</si>
  <si>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</si>
  <si>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</si>
  <si>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</si>
  <si>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</si>
  <si>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</si>
  <si>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</si>
  <si>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</si>
  <si>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</si>
  <si>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</si>
  <si>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</si>
  <si>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</si>
  <si>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</si>
  <si>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</si>
  <si>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</si>
  <si>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</si>
  <si>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</si>
  <si>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</si>
  <si>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</si>
  <si>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</si>
  <si>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</si>
  <si>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</si>
  <si>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</si>
  <si>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</si>
  <si>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</si>
  <si>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</si>
  <si>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</si>
  <si>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</si>
  <si>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</si>
  <si>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</si>
  <si>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</si>
  <si>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</si>
  <si>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</si>
  <si>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</si>
  <si>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</si>
  <si>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</si>
  <si>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</si>
  <si>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</si>
  <si>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</si>
  <si>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</si>
  <si>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</si>
  <si>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</si>
  <si>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</si>
  <si>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</si>
  <si>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</si>
  <si>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</si>
  <si>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</si>
  <si>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</si>
  <si>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</si>
  <si>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</si>
  <si>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</si>
  <si>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</si>
  <si>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</si>
  <si>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</si>
  <si>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</si>
  <si>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</si>
  <si>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</si>
  <si>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</si>
  <si>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</si>
  <si>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</si>
  <si>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</si>
  <si>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</si>
  <si>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</si>
  <si>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</si>
  <si>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</si>
  <si>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</si>
  <si>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</si>
  <si>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</si>
  <si>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</si>
  <si>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</si>
  <si>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</si>
  <si>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</si>
  <si>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</si>
  <si>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</si>
  <si>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</si>
  <si>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</si>
  <si>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</si>
  <si>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</si>
  <si>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</si>
  <si>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</si>
  <si>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</si>
  <si>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</si>
  <si>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</si>
  <si>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</si>
  <si>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</si>
  <si>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</si>
  <si>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</si>
  <si>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</si>
  <si>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</si>
  <si>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</si>
  <si>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</si>
  <si>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</si>
  <si>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</si>
  <si>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</si>
  <si>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</si>
  <si>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</si>
  <si>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</si>
  <si>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</si>
  <si>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</si>
  <si>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</si>
  <si>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</si>
  <si>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</si>
  <si>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</si>
  <si>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</si>
  <si>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</si>
  <si>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</si>
  <si>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</si>
  <si>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</si>
  <si>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</si>
  <si>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</si>
  <si>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</si>
  <si>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</si>
  <si>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</si>
  <si>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</si>
  <si>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</si>
  <si>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</si>
  <si>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</si>
  <si>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</si>
  <si>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</si>
  <si>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</si>
  <si>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</si>
  <si>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</si>
  <si>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</si>
  <si>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</si>
  <si>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</si>
  <si>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</si>
  <si>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</si>
  <si>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</si>
  <si>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</si>
  <si>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</si>
  <si>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</si>
  <si>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</si>
  <si>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</si>
  <si>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</si>
  <si>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</si>
  <si>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</si>
  <si>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</si>
  <si>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</si>
  <si>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</si>
  <si>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</si>
  <si>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</si>
  <si>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</si>
  <si>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</si>
  <si>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</si>
  <si>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</si>
  <si>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</si>
  <si>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</si>
  <si>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</si>
  <si>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</si>
  <si>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</si>
  <si>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</si>
  <si>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</si>
  <si>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</si>
  <si>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</si>
  <si>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</si>
  <si>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</si>
  <si>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</si>
  <si>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</si>
  <si>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</si>
  <si>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</si>
  <si>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</si>
  <si>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</si>
  <si>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</si>
  <si>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</si>
  <si>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</si>
  <si>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</si>
  <si>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</si>
  <si>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</si>
  <si>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</si>
  <si>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</si>
  <si>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</si>
  <si>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</si>
  <si>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</si>
  <si>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</si>
  <si>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</si>
  <si>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</si>
  <si>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</si>
  <si>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</si>
  <si>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</si>
  <si>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</si>
  <si>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</si>
  <si>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</si>
  <si>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</si>
  <si>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</si>
  <si>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</si>
  <si>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</si>
  <si>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</si>
  <si>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</si>
  <si>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</si>
  <si>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</si>
  <si>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</si>
  <si>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</si>
  <si>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</si>
  <si>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</si>
  <si>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</si>
  <si>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</si>
  <si>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</si>
  <si>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</si>
  <si>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</si>
  <si>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</si>
  <si>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</si>
  <si>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</si>
  <si>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</si>
  <si>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</si>
  <si>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</si>
  <si>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</si>
  <si>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</si>
  <si>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</si>
  <si>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</si>
  <si>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</si>
  <si>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</si>
  <si>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</si>
  <si>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</si>
  <si>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</si>
  <si>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</si>
  <si>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</si>
  <si>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</si>
  <si>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</si>
  <si>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</si>
  <si>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</si>
  <si>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</si>
  <si>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</si>
  <si>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</si>
  <si>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</si>
  <si>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</si>
  <si>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</si>
  <si>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</si>
  <si>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</si>
  <si>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</si>
  <si>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</si>
  <si>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</si>
  <si>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</si>
  <si>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</si>
  <si>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</si>
  <si>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</si>
  <si>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</si>
  <si>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</si>
  <si>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</si>
  <si>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</si>
  <si>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</si>
  <si>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</si>
  <si>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</si>
  <si>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</si>
  <si>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</si>
  <si>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</si>
  <si>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</si>
  <si>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</si>
  <si>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</si>
  <si>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</si>
  <si>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</si>
  <si>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</si>
  <si>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</si>
  <si>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</si>
  <si>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</si>
  <si>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</si>
  <si>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</si>
  <si>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</si>
  <si>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</si>
  <si>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</si>
  <si>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</si>
  <si>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</si>
  <si>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</si>
  <si>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</si>
  <si>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</si>
  <si>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</si>
  <si>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</si>
  <si>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</si>
  <si>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</si>
  <si>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</si>
  <si>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</si>
  <si>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</si>
  <si>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</si>
  <si>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</si>
  <si>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</si>
  <si>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</si>
  <si>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</si>
  <si>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</si>
  <si>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</si>
  <si>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</si>
  <si>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</si>
  <si>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</si>
  <si>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</si>
  <si>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</si>
  <si>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</si>
  <si>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</si>
  <si>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</si>
  <si>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</si>
  <si>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</si>
  <si>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</si>
  <si>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</si>
  <si>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</si>
  <si>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</si>
  <si>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</si>
  <si>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</si>
  <si>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</si>
  <si>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</si>
  <si>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</si>
  <si>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</si>
  <si>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</si>
  <si>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</si>
  <si>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</si>
  <si>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</si>
  <si>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</si>
  <si>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</si>
  <si>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</si>
  <si>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</si>
  <si>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</si>
  <si>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</si>
  <si>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</si>
  <si>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</si>
  <si>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</si>
  <si>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</si>
  <si>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</si>
  <si>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</si>
  <si>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</si>
  <si>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</si>
  <si>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</si>
  <si>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</si>
  <si>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</si>
  <si>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</si>
  <si>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</si>
  <si>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</si>
  <si>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</si>
  <si>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</si>
  <si>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</si>
  <si>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</si>
  <si>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</si>
  <si>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</si>
  <si>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</si>
  <si>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</si>
  <si>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</si>
  <si>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</si>
  <si>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</si>
  <si>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</si>
  <si>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</si>
  <si>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</si>
  <si>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</si>
  <si>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</si>
  <si>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</si>
  <si>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</si>
  <si>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</si>
  <si>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</si>
  <si>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</si>
  <si>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</si>
  <si>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</si>
  <si>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</si>
  <si>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</si>
  <si>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</si>
  <si>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</si>
  <si>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</si>
  <si>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</si>
  <si>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</si>
  <si>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</si>
  <si>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</si>
  <si>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</si>
  <si>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</si>
  <si>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</si>
  <si>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</si>
  <si>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</si>
  <si>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</si>
  <si>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</si>
  <si>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</si>
  <si>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</si>
  <si>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</si>
  <si>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</si>
  <si>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</si>
  <si>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</si>
  <si>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</si>
  <si>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</si>
  <si>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</si>
  <si>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</si>
  <si>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</si>
  <si>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</si>
  <si>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</si>
  <si>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</si>
  <si>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</si>
  <si>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</si>
  <si>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</si>
  <si>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</si>
  <si>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</si>
  <si>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</si>
  <si>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</si>
  <si>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</si>
  <si>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</si>
  <si>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</si>
  <si>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</si>
  <si>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</si>
  <si>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</si>
  <si>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</si>
  <si>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</si>
  <si>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</si>
  <si>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</si>
  <si>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</si>
  <si>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</si>
  <si>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</si>
  <si>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</si>
  <si>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</si>
  <si>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</si>
  <si>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</si>
  <si>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</si>
  <si>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</si>
  <si>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</si>
  <si>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</si>
  <si>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</si>
  <si>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</si>
  <si>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</si>
  <si>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</si>
  <si>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</si>
  <si>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</si>
  <si>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</si>
  <si>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</si>
  <si>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</si>
  <si>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</si>
  <si>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</si>
  <si>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</si>
  <si>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</si>
  <si>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</si>
  <si>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</si>
  <si>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</si>
  <si>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</si>
  <si>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</si>
  <si>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</si>
  <si>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</si>
  <si>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</si>
  <si>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</si>
  <si>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</si>
  <si>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</si>
  <si>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</si>
  <si>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</si>
  <si>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</si>
  <si>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</si>
  <si>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</si>
  <si>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</si>
  <si>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</si>
  <si>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</si>
  <si>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</si>
  <si>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</si>
  <si>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</si>
  <si>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</si>
  <si>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</si>
  <si>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</si>
  <si>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</si>
  <si>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</si>
  <si>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</si>
  <si>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</si>
  <si>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</si>
  <si>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</si>
  <si>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</si>
  <si>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</si>
  <si>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</si>
  <si>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</si>
  <si>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</si>
  <si>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</si>
  <si>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</si>
  <si>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</si>
  <si>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</si>
  <si>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</si>
  <si>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</si>
  <si>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</si>
  <si>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</si>
  <si>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</si>
  <si>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</si>
  <si>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</si>
  <si>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</si>
  <si>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</si>
  <si>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</si>
  <si>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</si>
  <si>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</si>
  <si>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</si>
  <si>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</si>
  <si>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</si>
  <si>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</si>
  <si>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</si>
  <si>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</si>
  <si>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</si>
  <si>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</si>
  <si>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</si>
  <si>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</si>
  <si>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</si>
  <si>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</si>
  <si>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</si>
  <si>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</si>
  <si>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</si>
  <si>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</si>
  <si>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</si>
  <si>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</si>
  <si>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</si>
  <si>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</si>
  <si>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</si>
  <si>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</si>
  <si>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</si>
  <si>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</si>
  <si>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</si>
  <si>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</si>
  <si>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</si>
  <si>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</si>
  <si>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</si>
  <si>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</si>
  <si>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</si>
  <si>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</si>
  <si>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</si>
  <si>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</si>
  <si>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</si>
  <si>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</si>
  <si>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</si>
  <si>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</si>
  <si>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</si>
  <si>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</si>
  <si>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</si>
  <si>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</si>
  <si>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</si>
  <si>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</si>
  <si>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</si>
  <si>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</si>
  <si>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</si>
  <si>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</si>
  <si>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</si>
  <si>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</si>
  <si>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</si>
  <si>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</si>
  <si>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</si>
  <si>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</si>
  <si>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</si>
  <si>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</si>
  <si>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</si>
  <si>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</si>
  <si>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</si>
  <si>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</si>
  <si>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</si>
  <si>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</si>
  <si>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</si>
  <si>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</si>
  <si>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</si>
  <si>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</si>
  <si>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</si>
  <si>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</si>
  <si>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</si>
  <si>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</si>
  <si>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</si>
  <si>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</si>
  <si>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</si>
  <si>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</si>
  <si>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</si>
  <si>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</si>
  <si>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</si>
  <si>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</si>
  <si>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</si>
  <si>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</si>
  <si>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</si>
  <si>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</si>
  <si>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</si>
  <si>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</si>
  <si>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</si>
  <si>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</si>
  <si>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</si>
  <si>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</si>
  <si>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</si>
  <si>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</si>
  <si>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</si>
  <si>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</si>
  <si>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</si>
  <si>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</si>
  <si>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</si>
  <si>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</si>
  <si>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</si>
  <si>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</si>
  <si>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</si>
  <si>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</si>
  <si>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</si>
  <si>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</si>
  <si>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</si>
  <si>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</si>
  <si>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</si>
  <si>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</si>
  <si>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</si>
  <si>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</si>
  <si>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</si>
  <si>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</si>
  <si>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</si>
  <si>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</si>
  <si>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</si>
  <si>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</si>
  <si>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</si>
  <si>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</si>
  <si>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</si>
  <si>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</si>
  <si>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</si>
  <si>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</si>
  <si>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</si>
  <si>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</si>
  <si>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</si>
  <si>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</si>
  <si>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</si>
  <si>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</si>
  <si>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</si>
  <si>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</si>
  <si>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</si>
  <si>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</si>
  <si>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</si>
  <si>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</si>
  <si>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</si>
  <si>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</si>
  <si>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</si>
  <si>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</si>
  <si>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</si>
  <si>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</si>
  <si>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</si>
  <si>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</si>
  <si>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</si>
  <si>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</si>
  <si>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</si>
  <si>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</si>
  <si>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</si>
  <si>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</si>
  <si>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</si>
  <si>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</si>
  <si>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</si>
  <si>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</si>
  <si>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</si>
  <si>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</si>
  <si>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</si>
  <si>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</si>
  <si>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</si>
  <si>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</si>
  <si>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</si>
  <si>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</si>
  <si>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</si>
  <si>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</si>
  <si>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</si>
  <si>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</si>
  <si>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</si>
  <si>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</si>
  <si>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</si>
  <si>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</si>
  <si>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</si>
  <si>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</si>
  <si>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</si>
  <si>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</si>
  <si>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</si>
  <si>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</si>
  <si>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</si>
  <si>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</si>
  <si>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</si>
  <si>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</si>
  <si>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</si>
  <si>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</si>
  <si>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</si>
  <si>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</si>
  <si>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</si>
  <si>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</si>
  <si>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</si>
  <si>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</si>
  <si>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</si>
  <si>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</si>
  <si>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</si>
  <si>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</si>
  <si>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</si>
  <si>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</si>
  <si>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</si>
  <si>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</si>
  <si>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</si>
  <si>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</si>
  <si>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</si>
  <si>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</si>
  <si>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</si>
  <si>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</si>
  <si>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</si>
  <si>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</si>
  <si>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</si>
  <si>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</si>
  <si>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</si>
  <si>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</si>
  <si>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</si>
  <si>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</si>
  <si>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</si>
  <si>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</si>
  <si>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</si>
  <si>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</si>
  <si>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</si>
  <si>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</si>
  <si>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</si>
  <si>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</si>
  <si>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</si>
  <si>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</si>
  <si>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</si>
  <si>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</si>
  <si>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</si>
  <si>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</si>
  <si>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</si>
  <si>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</si>
  <si>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</si>
  <si>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</si>
  <si>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</si>
  <si>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</si>
  <si>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</si>
  <si>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</si>
  <si>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</si>
  <si>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</si>
  <si>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</si>
  <si>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</si>
  <si>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</si>
  <si>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</si>
  <si>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</si>
  <si>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</si>
  <si>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</si>
  <si>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</si>
  <si>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</si>
  <si>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</si>
  <si>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</si>
  <si>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</si>
  <si>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</si>
  <si>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</si>
  <si>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</si>
  <si>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</si>
  <si>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</si>
  <si>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</si>
  <si>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</si>
  <si>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</si>
  <si>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</si>
  <si>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</si>
  <si>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</si>
  <si>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</si>
  <si>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</si>
  <si>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</si>
  <si>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</si>
  <si>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</si>
  <si>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</si>
  <si>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</si>
  <si>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</si>
  <si>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</si>
  <si>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</si>
  <si>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</si>
  <si>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</si>
  <si>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</si>
  <si>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</si>
  <si>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</si>
  <si>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</si>
  <si>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</si>
  <si>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</si>
  <si>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</si>
  <si>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</si>
  <si>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</si>
  <si>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</si>
  <si>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</si>
  <si>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</si>
  <si>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</si>
  <si>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</si>
  <si>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</si>
  <si>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</si>
  <si>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</si>
  <si>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</si>
  <si>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</si>
  <si>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</si>
  <si>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</si>
  <si>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</si>
  <si>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</si>
  <si>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</si>
  <si>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</si>
  <si>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</si>
  <si>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</si>
  <si>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</si>
  <si>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</si>
  <si>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</si>
  <si>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</si>
  <si>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</si>
  <si>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</si>
  <si>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</si>
  <si>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</si>
  <si>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</si>
  <si>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</si>
  <si>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</si>
  <si>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</si>
  <si>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</si>
  <si>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</si>
  <si>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</si>
  <si>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</si>
  <si>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</si>
  <si>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</si>
  <si>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</si>
  <si>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</si>
  <si>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</si>
  <si>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</si>
  <si>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</si>
  <si>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</si>
  <si>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</si>
  <si>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</si>
  <si>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</si>
  <si>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</si>
  <si>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</si>
  <si>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</si>
  <si>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</si>
  <si>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</si>
  <si>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</si>
  <si>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</si>
  <si>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</si>
  <si>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</si>
  <si>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</si>
  <si>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</si>
  <si>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</si>
  <si>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</si>
  <si>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</si>
  <si>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</si>
  <si>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</si>
  <si>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</si>
  <si>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</si>
  <si>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</si>
  <si>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</si>
  <si>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</si>
  <si>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</si>
  <si>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</si>
  <si>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</si>
  <si>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</si>
  <si>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</si>
  <si>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</si>
  <si>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</si>
  <si>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</si>
  <si>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</si>
  <si>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</si>
  <si>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</si>
  <si>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</si>
  <si>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</si>
  <si>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</si>
  <si>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</si>
  <si>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</si>
  <si>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</si>
  <si>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</si>
  <si>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</si>
  <si>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</si>
  <si>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</si>
  <si>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</si>
  <si>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</si>
  <si>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</si>
  <si>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</si>
  <si>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</si>
  <si>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</si>
  <si>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</si>
  <si>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</si>
  <si>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</si>
  <si>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</si>
  <si>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</si>
  <si>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</si>
  <si>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</si>
  <si>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</si>
  <si>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</si>
  <si>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</si>
  <si>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</si>
  <si>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</si>
  <si>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</si>
  <si>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</si>
  <si>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</si>
  <si>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</si>
  <si>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</si>
  <si>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</si>
  <si>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</si>
  <si>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</si>
  <si>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</si>
  <si>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</si>
  <si>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</si>
  <si>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</si>
  <si>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</si>
  <si>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</si>
  <si>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</si>
  <si>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</si>
  <si>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</si>
  <si>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</si>
  <si>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</si>
  <si>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</si>
  <si>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</si>
  <si>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</si>
  <si>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</si>
  <si>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</si>
  <si>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</si>
  <si>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</si>
  <si>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</si>
  <si>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</si>
  <si>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</si>
  <si>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</si>
  <si>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</si>
  <si>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</si>
  <si>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</si>
  <si>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</si>
  <si>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</si>
  <si>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</si>
  <si>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</si>
  <si>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</si>
  <si>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</si>
  <si>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</si>
  <si>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</si>
  <si>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</si>
  <si>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</si>
  <si>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</si>
  <si>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</si>
  <si>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</si>
  <si>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</si>
  <si>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</si>
  <si>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</si>
  <si>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</si>
  <si>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</si>
  <si>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</si>
  <si>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</si>
  <si>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</si>
  <si>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</si>
  <si>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</si>
  <si>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</si>
  <si>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</si>
  <si>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</si>
  <si>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</si>
  <si>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</si>
  <si>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</si>
  <si>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</si>
  <si>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</si>
  <si>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</si>
  <si>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</si>
  <si>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</si>
  <si>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</si>
  <si>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</si>
  <si>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</si>
  <si>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</si>
  <si>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</si>
  <si>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</si>
  <si>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</si>
  <si>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</si>
  <si>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</si>
  <si>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</si>
  <si>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</si>
  <si>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</si>
  <si>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</si>
  <si>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</si>
  <si>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</si>
  <si>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</si>
  <si>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</si>
  <si>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</si>
  <si>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</si>
  <si>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</si>
  <si>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</si>
  <si>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</si>
  <si>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</si>
  <si>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</si>
  <si>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</si>
  <si>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</si>
  <si>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</si>
  <si>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</si>
  <si>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</si>
  <si>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</si>
  <si>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</si>
  <si>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</si>
  <si>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</si>
  <si>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</si>
  <si>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</si>
  <si>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</si>
  <si>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</si>
  <si>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</si>
  <si>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</si>
  <si>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</si>
  <si>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</si>
  <si>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</si>
  <si>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</si>
  <si>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</si>
  <si>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</si>
  <si>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</si>
  <si>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</si>
  <si>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</si>
  <si>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</si>
  <si>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</si>
  <si>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</si>
  <si>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</si>
  <si>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</si>
  <si>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</si>
  <si>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</si>
  <si>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</si>
  <si>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</si>
  <si>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</si>
  <si>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</si>
  <si>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</si>
  <si>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</si>
  <si>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</si>
  <si>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</si>
  <si>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</si>
  <si>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</si>
  <si>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</si>
  <si>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</si>
  <si>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</si>
  <si>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</si>
  <si>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</si>
  <si>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</si>
  <si>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</si>
  <si>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</si>
  <si>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</si>
  <si>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</si>
  <si>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</si>
  <si>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</si>
  <si>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</si>
  <si>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</si>
  <si>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</si>
  <si>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</si>
  <si>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</si>
  <si>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</si>
  <si>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</si>
  <si>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</si>
  <si>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</si>
  <si>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</si>
  <si>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</si>
  <si>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</si>
  <si>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</si>
  <si>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</si>
  <si>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</si>
  <si>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</si>
  <si>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</si>
  <si>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</si>
  <si>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</si>
  <si>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</si>
  <si>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</si>
  <si>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</si>
  <si>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</si>
  <si>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</si>
  <si>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</si>
  <si>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</si>
  <si>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</si>
  <si>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</si>
  <si>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</si>
  <si>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</si>
  <si>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</si>
  <si>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</si>
  <si>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</si>
  <si>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</si>
  <si>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</si>
  <si>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</si>
  <si>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</si>
  <si>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</si>
  <si>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</si>
  <si>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</si>
  <si>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</si>
  <si>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</si>
  <si>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</si>
  <si>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</si>
  <si>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</si>
  <si>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</si>
  <si>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</si>
  <si>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</si>
  <si>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</si>
  <si>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</si>
  <si>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</si>
  <si>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</si>
  <si>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</si>
  <si>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</si>
  <si>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</si>
  <si>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</si>
  <si>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</si>
  <si>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</si>
  <si>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</si>
  <si>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</si>
  <si>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</si>
  <si>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</si>
  <si>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</si>
  <si>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</si>
  <si>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</si>
  <si>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</si>
  <si>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</si>
  <si>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</si>
  <si>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</si>
  <si>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</si>
  <si>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</si>
  <si>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</si>
  <si>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</si>
  <si>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</si>
  <si>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</si>
  <si>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</si>
  <si>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</si>
  <si>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</si>
  <si>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</si>
  <si>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</si>
  <si>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</si>
  <si>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</si>
  <si>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</si>
  <si>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</si>
  <si>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</si>
  <si>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</si>
  <si>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</si>
  <si>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</si>
  <si>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</si>
  <si>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</si>
  <si>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</si>
  <si>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</si>
  <si>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</si>
  <si>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</si>
  <si>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</si>
  <si>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</si>
  <si>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</si>
  <si>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</si>
  <si>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</si>
  <si>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</si>
  <si>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</si>
  <si>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</si>
  <si>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</si>
  <si>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</si>
  <si>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</si>
  <si>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</si>
  <si>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</si>
  <si>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</si>
  <si>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</si>
  <si>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</si>
  <si>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</si>
  <si>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</si>
  <si>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</si>
  <si>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</si>
  <si>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</si>
  <si>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</si>
  <si>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</si>
  <si>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</si>
  <si>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</si>
  <si>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</si>
  <si>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</si>
  <si>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</si>
  <si>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</si>
  <si>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</si>
  <si>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</si>
  <si>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</si>
  <si>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</si>
  <si>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</si>
  <si>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</si>
  <si>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</si>
  <si>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</si>
  <si>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</si>
  <si>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</si>
  <si>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</si>
  <si>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</si>
  <si>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</si>
  <si>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</si>
  <si>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</si>
  <si>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</si>
  <si>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</si>
  <si>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</si>
  <si>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</si>
  <si>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</si>
  <si>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</si>
  <si>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</si>
  <si>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</si>
  <si>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</si>
  <si>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</si>
  <si>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</si>
  <si>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</si>
  <si>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</si>
  <si>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</si>
  <si>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</si>
  <si>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</si>
  <si>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</si>
  <si>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</si>
  <si>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</si>
  <si>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</si>
  <si>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</si>
  <si>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</si>
  <si>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</si>
  <si>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</si>
  <si>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</si>
  <si>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</si>
  <si>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</si>
  <si>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</si>
  <si>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</si>
  <si>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</si>
  <si>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</si>
  <si>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</si>
  <si>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</si>
  <si>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</si>
  <si>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</si>
  <si>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</si>
  <si>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</si>
  <si>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</si>
  <si>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</si>
  <si>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</si>
  <si>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</si>
  <si>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</si>
  <si>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</si>
  <si>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</si>
  <si>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</si>
  <si>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</si>
  <si>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</si>
  <si>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</si>
  <si>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</si>
  <si>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</si>
  <si>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</si>
  <si>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</si>
  <si>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</si>
  <si>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</si>
  <si>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</si>
  <si>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</si>
  <si>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</si>
  <si>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</si>
  <si>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</si>
  <si>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</si>
  <si>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</si>
  <si>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</si>
  <si>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</si>
  <si>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</si>
  <si>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</si>
  <si>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</si>
  <si>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</si>
  <si>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</si>
  <si>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</si>
  <si>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</si>
  <si>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</si>
  <si>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</si>
  <si>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</si>
  <si>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</si>
  <si>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</si>
  <si>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</si>
  <si>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</si>
  <si>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</si>
  <si>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</si>
  <si>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</si>
  <si>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</si>
  <si>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</si>
  <si>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</si>
  <si>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</si>
  <si>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</si>
  <si>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</si>
  <si>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</si>
  <si>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</si>
  <si>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</si>
  <si>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</si>
  <si>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</si>
  <si>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</si>
  <si>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</si>
  <si>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</si>
  <si>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</si>
  <si>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</si>
  <si>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</si>
  <si>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</si>
  <si>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</si>
  <si>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</si>
  <si>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</si>
  <si>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</si>
  <si>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</si>
  <si>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</si>
  <si>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</si>
  <si>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</si>
  <si>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</si>
  <si>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</si>
  <si>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</si>
  <si>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</si>
  <si>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</si>
  <si>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</si>
  <si>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</si>
  <si>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</si>
  <si>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</si>
  <si>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</si>
  <si>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</si>
  <si>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</si>
  <si>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</si>
  <si>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</si>
  <si>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</si>
  <si>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</si>
  <si>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</si>
  <si>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</si>
  <si>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</si>
  <si>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</si>
  <si>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</si>
  <si>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</si>
  <si>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</si>
  <si>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</si>
  <si>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</si>
  <si>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</si>
  <si>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</si>
  <si>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</si>
  <si>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</si>
  <si>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</si>
  <si>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</si>
  <si>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</si>
  <si>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</si>
  <si>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</si>
  <si>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</si>
  <si>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</si>
  <si>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</si>
  <si>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</si>
  <si>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</si>
  <si>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</si>
  <si>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</si>
  <si>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</si>
  <si>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</si>
  <si>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</si>
  <si>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</si>
  <si>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</si>
  <si>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</si>
  <si>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</si>
  <si>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</si>
  <si>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</si>
  <si>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</si>
  <si>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</si>
  <si>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</si>
  <si>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</si>
  <si>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</si>
  <si>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</si>
  <si>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</si>
  <si>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</si>
  <si>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</si>
  <si>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</si>
  <si>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</si>
  <si>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</si>
  <si>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</si>
  <si>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</si>
  <si>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</si>
  <si>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</si>
  <si>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</si>
  <si>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</si>
  <si>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</si>
  <si>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</si>
  <si>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</si>
  <si>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</si>
  <si>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</si>
  <si>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</si>
  <si>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</si>
  <si>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</si>
  <si>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</si>
  <si>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</si>
  <si>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</si>
  <si>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</si>
  <si>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</si>
  <si>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</si>
  <si>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</si>
  <si>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</si>
  <si>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</si>
  <si>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</si>
  <si>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</si>
  <si>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</si>
  <si>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</si>
  <si>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</si>
  <si>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</si>
  <si>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</si>
  <si>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</si>
  <si>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</si>
  <si>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</si>
  <si>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</si>
  <si>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</si>
  <si>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</si>
  <si>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</si>
  <si>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</si>
  <si>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</si>
  <si>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</si>
  <si>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</si>
  <si>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</si>
  <si>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</si>
  <si>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</si>
  <si>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</si>
  <si>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</si>
  <si>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</si>
  <si>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</si>
  <si>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</si>
  <si>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</si>
  <si>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</si>
  <si>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</si>
  <si>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</si>
  <si>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</si>
  <si>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</si>
  <si>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</si>
  <si>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</si>
  <si>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</si>
  <si>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</si>
  <si>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</si>
  <si>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</si>
  <si>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</si>
  <si>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</si>
  <si>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</si>
  <si>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</si>
  <si>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</si>
  <si>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</si>
  <si>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</si>
  <si>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</si>
  <si>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</si>
  <si>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</si>
  <si>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</si>
  <si>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</si>
  <si>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</si>
  <si>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</si>
  <si>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</si>
  <si>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</si>
  <si>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</si>
  <si>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</si>
  <si>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</si>
  <si>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</si>
  <si>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</si>
  <si>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</si>
  <si>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</si>
  <si>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</si>
  <si>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</si>
  <si>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</si>
  <si>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</si>
  <si>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</si>
  <si>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</si>
  <si>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</si>
  <si>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</si>
  <si>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</si>
  <si>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</si>
  <si>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</si>
  <si>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</si>
  <si>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</si>
  <si>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</si>
  <si>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</si>
  <si>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</si>
  <si>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</si>
  <si>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</si>
  <si>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</si>
  <si>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</si>
  <si>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</si>
  <si>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</si>
  <si>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</si>
  <si>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</si>
  <si>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</si>
  <si>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</si>
  <si>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</si>
  <si>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</si>
  <si>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</si>
  <si>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</si>
  <si>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</si>
  <si>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</si>
  <si>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</si>
  <si>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</si>
  <si>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</si>
  <si>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</si>
  <si>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</si>
  <si>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</si>
  <si>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</si>
  <si>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</si>
  <si>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</si>
  <si>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</si>
  <si>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</si>
  <si>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</si>
  <si>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</si>
  <si>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</si>
  <si>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</si>
  <si>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</si>
  <si>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</si>
  <si>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</si>
  <si>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</si>
  <si>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</si>
  <si>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</si>
  <si>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</si>
  <si>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</si>
  <si>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</si>
  <si>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</si>
  <si>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</si>
  <si>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</si>
  <si>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</si>
  <si>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</si>
  <si>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</si>
  <si>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</si>
  <si>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</si>
  <si>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</si>
  <si>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</si>
  <si>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</si>
  <si>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</si>
  <si>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</si>
  <si>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</si>
  <si>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</si>
  <si>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</si>
  <si>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</si>
  <si>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</si>
  <si>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</si>
  <si>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</si>
  <si>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</si>
  <si>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</si>
  <si>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</si>
  <si>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</si>
  <si>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</si>
  <si>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</si>
  <si>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</si>
  <si>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</si>
  <si>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</si>
  <si>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</si>
  <si>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</si>
  <si>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</si>
  <si>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</si>
  <si>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</si>
  <si>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</si>
  <si>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</si>
  <si>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</si>
  <si>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</si>
  <si>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</si>
  <si>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</si>
  <si>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</si>
  <si>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</si>
  <si>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</si>
  <si>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</si>
  <si>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</si>
  <si>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</si>
  <si>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</si>
  <si>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</si>
  <si>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</si>
  <si>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</si>
  <si>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</si>
  <si>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</si>
  <si>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</si>
  <si>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</si>
  <si>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</si>
  <si>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</si>
  <si>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</si>
  <si>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</si>
  <si>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</si>
  <si>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</si>
  <si>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</si>
  <si>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</si>
  <si>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</si>
  <si>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</si>
  <si>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</si>
  <si>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</si>
  <si>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</si>
  <si>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</si>
  <si>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</si>
  <si>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</si>
  <si>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</si>
  <si>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</si>
  <si>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</si>
  <si>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</si>
  <si>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</si>
  <si>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</si>
  <si>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</si>
  <si>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</si>
  <si>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</si>
  <si>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</si>
  <si>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</si>
  <si>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</si>
  <si>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</si>
  <si>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</si>
  <si>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</si>
  <si>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</si>
  <si>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</si>
  <si>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</si>
  <si>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</si>
  <si>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</si>
  <si>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</si>
  <si>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</si>
  <si>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</si>
  <si>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</si>
  <si>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</si>
  <si>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</si>
  <si>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</si>
  <si>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</si>
  <si>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</si>
  <si>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</si>
  <si>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</si>
  <si>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</si>
  <si>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</si>
  <si>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</si>
  <si>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</si>
  <si>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</si>
  <si>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</si>
  <si>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</si>
  <si>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</si>
  <si>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</si>
  <si>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</si>
  <si>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</si>
  <si>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</si>
  <si>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</si>
  <si>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</si>
  <si>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</si>
  <si>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</si>
  <si>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</si>
  <si>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</si>
  <si>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</si>
  <si>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</si>
  <si>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</si>
  <si>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</si>
  <si>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</si>
  <si>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</si>
  <si>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</si>
  <si>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</si>
  <si>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</si>
  <si>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</si>
  <si>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</si>
  <si>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</si>
  <si>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</si>
  <si>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</si>
  <si>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</si>
  <si>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</si>
  <si>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</si>
  <si>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</si>
  <si>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</si>
  <si>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</si>
  <si>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</si>
  <si>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</si>
  <si>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</si>
  <si>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</si>
  <si>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</si>
  <si>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</si>
  <si>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</si>
  <si>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</si>
  <si>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</si>
  <si>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</si>
  <si>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</si>
  <si>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</si>
  <si>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</si>
  <si>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</si>
  <si>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</si>
  <si>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</si>
  <si>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</si>
  <si>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</si>
  <si>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</si>
  <si>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</si>
  <si>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</si>
  <si>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</si>
  <si>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</si>
  <si>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</si>
  <si>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</si>
  <si>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</si>
  <si>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</si>
  <si>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</si>
  <si>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</si>
  <si>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</si>
  <si>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</si>
  <si>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</si>
  <si>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</si>
  <si>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</si>
  <si>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</si>
  <si>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</si>
  <si>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</si>
  <si>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</si>
  <si>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</si>
  <si>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</si>
  <si>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</si>
  <si>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</si>
  <si>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</si>
  <si>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</si>
  <si>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</si>
  <si>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</si>
  <si>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</si>
  <si>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</si>
  <si>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</si>
  <si>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</si>
  <si>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</si>
  <si>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</si>
  <si>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</si>
  <si>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</si>
  <si>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</si>
  <si>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</si>
  <si>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</si>
  <si>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</si>
  <si>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</si>
  <si>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</si>
  <si>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</si>
  <si>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</si>
  <si>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</si>
  <si>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</si>
  <si>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</si>
  <si>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</si>
  <si>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</si>
  <si>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</si>
  <si>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</si>
  <si>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</si>
  <si>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</si>
  <si>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</si>
  <si>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</si>
  <si>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</si>
  <si>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</si>
  <si>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</si>
  <si>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</si>
  <si>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</si>
  <si>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</si>
  <si>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</si>
  <si>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</si>
  <si>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</si>
  <si>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</si>
  <si>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</si>
  <si>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</si>
  <si>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</si>
  <si>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</si>
  <si>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</si>
  <si>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</si>
  <si>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</si>
  <si>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</si>
  <si>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</si>
  <si>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</si>
  <si>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</si>
  <si>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</si>
  <si>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</si>
  <si>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</si>
  <si>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</si>
  <si>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</si>
  <si>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</si>
  <si>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</si>
  <si>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</si>
  <si>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</si>
  <si>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</si>
  <si>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</si>
  <si>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</si>
  <si>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</si>
  <si>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</si>
  <si>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</si>
  <si>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</si>
  <si>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</si>
  <si>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</si>
  <si>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</si>
  <si>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</si>
  <si>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</si>
  <si>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</si>
  <si>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</si>
  <si>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</si>
  <si>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</si>
  <si>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</si>
  <si>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</si>
  <si>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</si>
  <si>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</si>
  <si>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</si>
  <si>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</si>
  <si>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</si>
  <si>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</si>
  <si>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</si>
  <si>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</si>
  <si>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</si>
  <si>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</si>
  <si>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</si>
  <si>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</si>
  <si>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</si>
  <si>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</si>
  <si>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</si>
  <si>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</si>
  <si>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</si>
  <si>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</si>
  <si>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</si>
  <si>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</si>
  <si>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</si>
  <si>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</si>
  <si>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</si>
  <si>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</si>
  <si>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</si>
  <si>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</si>
  <si>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</si>
  <si>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</si>
  <si>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</si>
  <si>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</si>
  <si>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</si>
  <si>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</si>
  <si>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</si>
  <si>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</si>
  <si>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</si>
  <si>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</si>
  <si>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</si>
  <si>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</si>
  <si>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</si>
  <si>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</si>
  <si>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</si>
  <si>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</si>
  <si>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</si>
  <si>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</si>
  <si>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</si>
  <si>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</si>
  <si>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</si>
  <si>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</si>
  <si>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</si>
  <si>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</si>
  <si>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</si>
  <si>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</si>
  <si>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</si>
  <si>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</si>
  <si>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</si>
  <si>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</si>
  <si>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</si>
  <si>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</si>
  <si>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</si>
  <si>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</si>
  <si>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</si>
  <si>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</si>
  <si>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</si>
  <si>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</si>
  <si>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</si>
  <si>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</si>
  <si>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</si>
  <si>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</si>
  <si>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</si>
  <si>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</si>
  <si>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</si>
  <si>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</si>
  <si>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</si>
  <si>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</si>
  <si>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</si>
  <si>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</si>
  <si>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</si>
  <si>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</si>
  <si>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</si>
  <si>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</si>
  <si>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</si>
  <si>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</si>
  <si>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</si>
  <si>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</si>
  <si>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</si>
  <si>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</si>
  <si>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</si>
  <si>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</si>
  <si>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</si>
  <si>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</si>
  <si>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</si>
  <si>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</si>
  <si>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</si>
  <si>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</si>
  <si>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</si>
  <si>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</si>
  <si>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</si>
  <si>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</si>
  <si>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</si>
  <si>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</si>
  <si>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</si>
  <si>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</si>
  <si>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</si>
  <si>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</si>
  <si>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</si>
  <si>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</si>
  <si>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</si>
  <si>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</si>
  <si>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</si>
  <si>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</si>
  <si>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</si>
  <si>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</si>
  <si>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</si>
  <si>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</si>
  <si>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</si>
  <si>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</si>
  <si>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</si>
  <si>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</si>
  <si>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</si>
  <si>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</si>
  <si>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</si>
  <si>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</si>
  <si>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</si>
  <si>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</si>
  <si>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</si>
  <si>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</si>
  <si>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</si>
  <si>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</si>
  <si>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</si>
  <si>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</si>
  <si>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</si>
  <si>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</si>
  <si>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</si>
  <si>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</si>
  <si>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</si>
  <si>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</si>
  <si>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</si>
  <si>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</si>
  <si>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</si>
  <si>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</si>
  <si>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</si>
  <si>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</si>
  <si>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</si>
  <si>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</si>
  <si>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</si>
  <si>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</si>
  <si>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</si>
  <si>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</si>
  <si>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</si>
  <si>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</si>
  <si>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</si>
  <si>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</si>
  <si>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</si>
  <si>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</si>
  <si>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</si>
  <si>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</si>
  <si>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</si>
  <si>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</si>
  <si>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</si>
  <si>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</si>
  <si>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</si>
  <si>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</si>
  <si>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</si>
  <si>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</si>
  <si>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</si>
  <si>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</si>
  <si>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</si>
  <si>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</si>
  <si>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</si>
  <si>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</si>
  <si>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</si>
  <si>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</si>
  <si>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</si>
  <si>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</si>
  <si>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</si>
  <si>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</si>
  <si>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</si>
  <si>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</si>
  <si>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</si>
  <si>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</si>
  <si>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</si>
  <si>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</si>
  <si>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</si>
  <si>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</si>
  <si>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</si>
  <si>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</si>
  <si>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</si>
  <si>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</si>
  <si>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</si>
  <si>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</si>
  <si>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</si>
  <si>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</si>
  <si>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</si>
  <si>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</si>
  <si>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</si>
  <si>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</si>
  <si>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</si>
  <si>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</si>
  <si>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</si>
  <si>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</si>
  <si>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</si>
  <si>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</si>
  <si>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</si>
  <si>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</si>
  <si>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</si>
  <si>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</si>
  <si>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</si>
  <si>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</si>
  <si>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</si>
  <si>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</si>
  <si>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</si>
  <si>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</si>
  <si>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</si>
  <si>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</si>
  <si>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</si>
  <si>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</si>
  <si>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</si>
  <si>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</si>
  <si>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</si>
  <si>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</si>
  <si>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</si>
  <si>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</si>
  <si>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</si>
  <si>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</si>
  <si>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</si>
  <si>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</si>
  <si>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</si>
  <si>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</si>
  <si>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</si>
  <si>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</si>
  <si>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</si>
  <si>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</si>
  <si>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</si>
  <si>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</si>
  <si>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</si>
  <si>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</si>
  <si>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</si>
  <si>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</si>
  <si>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</si>
  <si>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</si>
  <si>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</si>
  <si>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</si>
  <si>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</si>
  <si>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</si>
  <si>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</si>
  <si>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</si>
  <si>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</si>
  <si>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</si>
  <si>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</si>
  <si>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</si>
  <si>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</si>
  <si>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</si>
  <si>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</si>
  <si>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</si>
  <si>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</si>
  <si>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</si>
  <si>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</si>
  <si>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</si>
  <si>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</si>
  <si>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</si>
  <si>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</si>
  <si>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</si>
  <si>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</si>
  <si>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</si>
  <si>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</si>
  <si>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</si>
  <si>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</si>
  <si>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</si>
  <si>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</si>
  <si>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</si>
  <si>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</si>
  <si>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</si>
  <si>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</si>
  <si>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</si>
  <si>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</si>
  <si>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</si>
  <si>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</si>
  <si>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</si>
  <si>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</si>
  <si>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</si>
  <si>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</si>
  <si>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</si>
  <si>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</si>
  <si>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</si>
  <si>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</si>
  <si>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</si>
  <si>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</si>
  <si>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</si>
  <si>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</si>
  <si>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</si>
  <si>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</si>
  <si>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</si>
  <si>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</si>
  <si>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</si>
  <si>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</si>
  <si>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</si>
  <si>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</si>
  <si>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</si>
  <si>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</si>
  <si>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</si>
  <si>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</si>
  <si>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</si>
  <si>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</si>
  <si>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</si>
  <si>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</si>
  <si>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</si>
  <si>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</si>
  <si>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</si>
  <si>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</si>
  <si>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</si>
  <si>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</si>
  <si>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</si>
  <si>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</si>
  <si>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</si>
  <si>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</si>
  <si>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</si>
  <si>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</si>
  <si>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</si>
  <si>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</si>
  <si>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</si>
  <si>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</si>
  <si>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</si>
  <si>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</si>
  <si>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</si>
  <si>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</si>
  <si>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</si>
  <si>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</si>
  <si>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</si>
  <si>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</si>
  <si>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</si>
  <si>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</si>
  <si>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</si>
  <si>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</si>
  <si>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</si>
  <si>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</si>
  <si>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</si>
  <si>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</si>
  <si>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</si>
  <si>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</si>
  <si>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</si>
  <si>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</si>
  <si>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</si>
  <si>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</si>
  <si>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</si>
  <si>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</si>
  <si>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</si>
  <si>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</si>
  <si>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</si>
  <si>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</si>
  <si>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</si>
  <si>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</si>
  <si>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</si>
  <si>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</si>
  <si>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</si>
  <si>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</si>
  <si>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</si>
  <si>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</si>
  <si>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</si>
  <si>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</si>
  <si>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</si>
  <si>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</si>
  <si>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</si>
  <si>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</si>
  <si>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</si>
  <si>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</si>
  <si>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</si>
  <si>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</si>
  <si>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</si>
  <si>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</si>
  <si>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</si>
  <si>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</si>
  <si>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</si>
  <si>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</si>
  <si>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</si>
  <si>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</si>
  <si>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</si>
  <si>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</si>
  <si>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</si>
  <si>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</si>
  <si>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</si>
  <si>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</si>
  <si>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</si>
  <si>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</si>
  <si>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</si>
  <si>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</si>
  <si>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</si>
  <si>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</si>
  <si>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</si>
  <si>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</si>
  <si>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</si>
  <si>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</si>
  <si>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</si>
  <si>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</si>
  <si>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</si>
  <si>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</si>
  <si>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</si>
  <si>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</si>
  <si>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</si>
  <si>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</si>
  <si>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</si>
  <si>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</si>
  <si>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</si>
  <si>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</si>
  <si>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</si>
  <si>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</si>
  <si>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</si>
  <si>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</si>
  <si>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</si>
  <si>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</si>
  <si>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</si>
  <si>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</si>
  <si>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</si>
  <si>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</si>
  <si>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</si>
  <si>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</si>
  <si>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</si>
  <si>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</si>
  <si>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</si>
  <si>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</si>
  <si>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</si>
  <si>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</si>
  <si>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</si>
  <si>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</si>
  <si>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</si>
  <si>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</si>
  <si>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</si>
  <si>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</si>
  <si>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</si>
  <si>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</si>
  <si>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</si>
  <si>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</si>
  <si>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</si>
  <si>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</si>
  <si>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</si>
  <si>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</si>
  <si>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</si>
  <si>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</si>
  <si>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</si>
  <si>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</si>
  <si>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</si>
  <si>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</si>
  <si>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</si>
  <si>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</si>
  <si>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</si>
  <si>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</si>
  <si>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</si>
  <si>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</si>
  <si>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</si>
  <si>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</si>
  <si>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</si>
  <si>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</si>
  <si>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</si>
  <si>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</si>
  <si>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</si>
  <si>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</si>
  <si>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</si>
  <si>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</si>
  <si>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</si>
  <si>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</si>
  <si>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</si>
  <si>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</si>
  <si>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</si>
  <si>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</si>
  <si>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</si>
  <si>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</si>
  <si>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</si>
  <si>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</si>
  <si>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</si>
  <si>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</si>
  <si>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</si>
  <si>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</si>
  <si>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</si>
  <si>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</si>
  <si>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</si>
  <si>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</si>
  <si>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</si>
  <si>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</si>
  <si>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</si>
  <si>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</si>
  <si>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</si>
  <si>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</si>
  <si>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</si>
  <si>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</si>
  <si>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</si>
  <si>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</si>
  <si>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</si>
  <si>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</si>
  <si>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</si>
  <si>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</si>
  <si>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</si>
  <si>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</si>
  <si>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</si>
  <si>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</si>
  <si>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</si>
  <si>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</si>
  <si>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</si>
  <si>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</si>
  <si>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</si>
  <si>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</si>
  <si>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</si>
  <si>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</si>
  <si>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</si>
  <si>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</si>
  <si>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</si>
  <si>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</si>
  <si>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</si>
  <si>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</si>
  <si>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</si>
  <si>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</si>
  <si>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</si>
  <si>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</si>
  <si>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</si>
  <si>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</si>
  <si>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</si>
  <si>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</si>
  <si>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</si>
  <si>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</si>
  <si>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</si>
  <si>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</si>
  <si>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</si>
  <si>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</si>
  <si>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</si>
  <si>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</si>
  <si>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</si>
  <si>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</si>
  <si>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</si>
  <si>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</si>
  <si>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</si>
  <si>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</si>
  <si>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</si>
  <si>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</si>
  <si>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</si>
  <si>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</si>
  <si>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</si>
  <si>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</si>
  <si>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</si>
  <si>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</si>
  <si>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</si>
  <si>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</si>
  <si>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</si>
  <si>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</si>
  <si>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</si>
  <si>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</si>
  <si>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</si>
  <si>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</si>
  <si>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</si>
  <si>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</si>
  <si>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</si>
  <si>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</si>
  <si>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</si>
  <si>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</si>
  <si>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</si>
  <si>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</si>
  <si>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</si>
  <si>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</si>
  <si>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</si>
  <si>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</si>
  <si>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</si>
  <si>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</si>
  <si>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</si>
  <si>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</si>
  <si>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</si>
  <si>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</si>
  <si>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</si>
  <si>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</si>
  <si>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</si>
  <si>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</si>
  <si>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</si>
  <si>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</si>
  <si>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</si>
  <si>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</si>
  <si>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</si>
  <si>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</si>
  <si>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</si>
  <si>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</si>
  <si>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</si>
  <si>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</si>
  <si>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</si>
  <si>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</si>
  <si>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</si>
  <si>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</si>
  <si>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</si>
  <si>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</si>
  <si>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</si>
  <si>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</si>
  <si>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</si>
  <si>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</si>
  <si>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</si>
  <si>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</si>
  <si>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</si>
  <si>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</si>
  <si>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</si>
  <si>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</si>
  <si>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</si>
  <si>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</si>
  <si>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</si>
  <si>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</si>
  <si>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</si>
  <si>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</si>
  <si>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</si>
  <si>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</si>
  <si>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</si>
  <si>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</si>
  <si>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</si>
  <si>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</si>
  <si>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</si>
  <si>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</si>
  <si>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</si>
  <si>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</si>
  <si>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</si>
  <si>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</si>
  <si>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</si>
  <si>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</si>
  <si>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</si>
  <si>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</si>
  <si>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</si>
  <si>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</si>
  <si>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</si>
  <si>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</si>
  <si>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</si>
  <si>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</si>
  <si>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</si>
  <si>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</si>
  <si>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</si>
  <si>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</si>
  <si>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</si>
  <si>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</si>
  <si>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</si>
  <si>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</si>
  <si>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</si>
  <si>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</si>
  <si>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</si>
  <si>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</si>
  <si>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</si>
  <si>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</si>
  <si>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</si>
  <si>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</si>
  <si>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</si>
  <si>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</si>
  <si>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</si>
  <si>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</si>
  <si>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</si>
  <si>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</si>
  <si>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</si>
  <si>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</si>
  <si>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</si>
  <si>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</si>
  <si>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</si>
  <si>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</si>
  <si>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</si>
  <si>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</si>
  <si>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</si>
  <si>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</si>
  <si>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</si>
  <si>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</si>
  <si>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</si>
  <si>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</si>
  <si>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</si>
  <si>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</si>
  <si>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</si>
  <si>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</si>
  <si>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</si>
  <si>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</si>
  <si>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</si>
  <si>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</si>
  <si>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</si>
  <si>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</si>
  <si>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</si>
  <si>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</si>
  <si>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</si>
  <si>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</si>
  <si>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</si>
  <si>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</si>
  <si>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</si>
  <si>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</si>
  <si>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</si>
  <si>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</si>
  <si>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</si>
  <si>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</si>
  <si>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</si>
  <si>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</si>
  <si>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</si>
  <si>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</si>
  <si>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</si>
  <si>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</si>
  <si>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</si>
  <si>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</si>
  <si>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</si>
  <si>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</si>
  <si>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</si>
  <si>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</si>
  <si>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</si>
  <si>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</si>
  <si>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</si>
  <si>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</si>
  <si>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</si>
  <si>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</si>
  <si>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</si>
  <si>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</si>
  <si>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</si>
  <si>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</si>
  <si>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</si>
  <si>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</si>
  <si>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</si>
  <si>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</si>
  <si>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</si>
  <si>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</si>
  <si>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</si>
  <si>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</si>
  <si>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</si>
  <si>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</si>
  <si>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</si>
  <si>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</si>
  <si>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</si>
  <si>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</si>
  <si>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</si>
  <si>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</si>
  <si>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</si>
  <si>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</si>
  <si>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</si>
  <si>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</si>
  <si>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</si>
  <si>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</si>
  <si>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</si>
  <si>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</si>
  <si>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</si>
  <si>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</si>
  <si>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</si>
  <si>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</si>
  <si>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</si>
  <si>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</si>
  <si>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</si>
  <si>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</si>
  <si>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</si>
  <si>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</si>
  <si>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</si>
  <si>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</si>
  <si>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</si>
  <si>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</si>
  <si>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</si>
  <si>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</si>
  <si>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</si>
  <si>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</si>
  <si>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</si>
  <si>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</si>
  <si>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</si>
  <si>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</si>
  <si>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</si>
  <si>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</si>
  <si>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</si>
  <si>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</si>
  <si>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</si>
  <si>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</si>
  <si>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</si>
  <si>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</si>
  <si>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</si>
  <si>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</si>
  <si>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</si>
  <si>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</si>
  <si>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</si>
  <si>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</si>
  <si>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</si>
  <si>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</si>
  <si>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</si>
  <si>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</si>
  <si>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</si>
  <si>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</si>
  <si>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</si>
  <si>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</si>
  <si>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</si>
  <si>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</si>
  <si>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</si>
  <si>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</si>
  <si>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</si>
  <si>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</si>
  <si>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</si>
  <si>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</si>
  <si>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</si>
  <si>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</si>
  <si>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</si>
  <si>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</si>
  <si>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</si>
  <si>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</si>
  <si>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</si>
  <si>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</si>
  <si>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</si>
  <si>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</si>
  <si>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</si>
  <si>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</si>
  <si>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</si>
  <si>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</si>
  <si>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</si>
  <si>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</si>
  <si>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</si>
  <si>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</si>
  <si>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</si>
  <si>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</si>
  <si>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</si>
  <si>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</si>
  <si>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</si>
  <si>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</si>
  <si>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</si>
  <si>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</si>
  <si>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</si>
  <si>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</si>
  <si>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</si>
  <si>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</si>
  <si>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</si>
  <si>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</si>
  <si>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</si>
  <si>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</si>
  <si>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</si>
  <si>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</si>
  <si>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</si>
  <si>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</si>
  <si>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</si>
  <si>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</si>
  <si>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</si>
  <si>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</si>
  <si>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</si>
  <si>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</si>
  <si>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</si>
  <si>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</si>
  <si>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</si>
  <si>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</si>
  <si>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</si>
  <si>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</si>
  <si>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</si>
  <si>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</si>
  <si>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</si>
  <si>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</si>
  <si>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</si>
  <si>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</si>
  <si>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</si>
  <si>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</si>
  <si>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</si>
  <si>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</si>
  <si>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</si>
  <si>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</si>
  <si>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</si>
  <si>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</si>
  <si>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</si>
  <si>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</si>
  <si>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</si>
  <si>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</si>
  <si>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</si>
  <si>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</si>
  <si>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</si>
  <si>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</si>
  <si>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</si>
  <si>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</si>
  <si>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</si>
  <si>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</si>
  <si>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</si>
  <si>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</si>
  <si>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</si>
  <si>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</si>
  <si>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</si>
  <si>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</si>
  <si>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</si>
  <si>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</si>
  <si>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</si>
  <si>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</si>
  <si>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</si>
  <si>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</si>
  <si>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</si>
  <si>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</si>
  <si>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</si>
  <si>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</si>
  <si>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</si>
  <si>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</si>
  <si>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</si>
  <si>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</si>
  <si>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</si>
  <si>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</si>
  <si>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</si>
  <si>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</si>
  <si>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</si>
  <si>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</si>
  <si>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</si>
  <si>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</si>
  <si>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</si>
  <si>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</si>
  <si>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</si>
  <si>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</si>
  <si>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</si>
  <si>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</si>
  <si>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</si>
  <si>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</si>
  <si>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</si>
  <si>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</si>
  <si>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</si>
  <si>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</si>
  <si>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</si>
  <si>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</si>
  <si>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</si>
  <si>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</si>
  <si>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</si>
  <si>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</si>
  <si>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</si>
  <si>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</si>
  <si>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</si>
  <si>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</si>
  <si>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</si>
  <si>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</si>
  <si>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</si>
  <si>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</si>
  <si>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</si>
  <si>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</si>
  <si>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</si>
  <si>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</si>
  <si>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</si>
  <si>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</si>
  <si>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</si>
  <si>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</si>
  <si>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</si>
  <si>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</si>
  <si>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</si>
  <si>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</si>
  <si>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</si>
  <si>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</si>
  <si>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</si>
  <si>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</si>
  <si>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</si>
  <si>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</si>
  <si>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</si>
  <si>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</si>
  <si>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</si>
  <si>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</si>
  <si>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</si>
  <si>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</si>
  <si>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</si>
  <si>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</si>
  <si>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</si>
  <si>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</si>
  <si>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</si>
  <si>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</si>
  <si>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</si>
  <si>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</si>
  <si>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</si>
  <si>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</si>
  <si>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</si>
  <si>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</si>
  <si>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</si>
  <si>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</si>
  <si>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</si>
  <si>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</si>
  <si>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</si>
  <si>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</si>
  <si>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</si>
  <si>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</si>
  <si>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</si>
  <si>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</si>
  <si>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</si>
  <si>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</si>
  <si>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</si>
  <si>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</si>
  <si>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</si>
  <si>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</si>
  <si>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</si>
  <si>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</si>
  <si>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</si>
  <si>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</si>
  <si>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</si>
  <si>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</si>
  <si>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</si>
  <si>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</si>
  <si>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</si>
  <si>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</si>
  <si>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</si>
  <si>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</si>
  <si>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</si>
  <si>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</si>
  <si>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</si>
  <si>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</si>
  <si>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</si>
  <si>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</si>
  <si>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</si>
  <si>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</si>
  <si>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</si>
  <si>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</si>
  <si>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</si>
  <si>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</si>
  <si>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</si>
  <si>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</si>
  <si>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</si>
  <si>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</si>
  <si>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</si>
  <si>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</si>
  <si>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</si>
  <si>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</si>
  <si>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</si>
  <si>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</si>
  <si>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</si>
  <si>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</si>
  <si>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</si>
  <si>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</si>
  <si>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</si>
  <si>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</si>
  <si>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</si>
  <si>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</si>
  <si>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</si>
  <si>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</si>
  <si>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</si>
  <si>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</si>
  <si>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</si>
  <si>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</si>
  <si>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</si>
  <si>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</si>
  <si>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</si>
  <si>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</si>
  <si>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</si>
  <si>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</si>
  <si>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</si>
  <si>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</si>
  <si>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</si>
  <si>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</si>
  <si>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</si>
  <si>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</si>
  <si>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</si>
  <si>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</si>
  <si>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</si>
  <si>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</si>
  <si>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</si>
  <si>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</si>
  <si>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</si>
  <si>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</si>
  <si>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</si>
  <si>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</si>
  <si>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</si>
  <si>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</si>
  <si>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</si>
  <si>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</si>
  <si>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</si>
  <si>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</si>
  <si>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</si>
  <si>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</si>
  <si>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</si>
  <si>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</si>
  <si>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</si>
  <si>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</si>
  <si>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</si>
  <si>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</si>
  <si>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</si>
  <si>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</si>
  <si>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</si>
  <si>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</si>
  <si>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</si>
  <si>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</si>
  <si>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</si>
  <si>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</si>
  <si>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</si>
  <si>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</si>
  <si>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</si>
  <si>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</si>
  <si>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</si>
  <si>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</si>
  <si>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</si>
  <si>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</si>
  <si>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</si>
  <si>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</si>
  <si>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</si>
  <si>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</si>
  <si>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</si>
  <si>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</si>
  <si>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</si>
  <si>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</si>
  <si>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</si>
  <si>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</si>
  <si>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</si>
  <si>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</si>
  <si>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</si>
  <si>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</si>
  <si>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</si>
  <si>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</si>
  <si>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</si>
  <si>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</si>
  <si>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</si>
  <si>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</si>
  <si>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</si>
  <si>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</si>
  <si>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</si>
  <si>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</si>
  <si>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</si>
  <si>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</si>
  <si>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</si>
  <si>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</si>
  <si>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</si>
  <si>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</si>
  <si>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</si>
  <si>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</si>
  <si>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</si>
  <si>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</si>
  <si>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</si>
  <si>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</si>
  <si>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</si>
  <si>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</si>
  <si>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</si>
  <si>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</si>
  <si>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</si>
  <si>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</si>
  <si>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</si>
  <si>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</si>
  <si>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</si>
  <si>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</si>
  <si>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</si>
  <si>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</si>
  <si>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</si>
  <si>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</si>
  <si>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</si>
  <si>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</si>
  <si>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</si>
  <si>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</si>
  <si>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</si>
  <si>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</si>
  <si>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</si>
  <si>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</si>
  <si>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</si>
  <si>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</si>
  <si>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</si>
  <si>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</si>
  <si>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</si>
  <si>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</si>
  <si>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</si>
  <si>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</si>
  <si>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</si>
  <si>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</si>
  <si>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</si>
  <si>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</si>
  <si>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</si>
  <si>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</si>
  <si>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</si>
  <si>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</si>
  <si>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</si>
  <si>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</si>
  <si>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</si>
  <si>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</si>
  <si>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</si>
  <si>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</si>
  <si>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</si>
  <si>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</si>
  <si>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</si>
  <si>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</si>
  <si>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</si>
  <si>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</si>
  <si>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</si>
  <si>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</si>
  <si>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</si>
  <si>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</si>
  <si>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</si>
  <si>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</si>
  <si>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</si>
  <si>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</si>
  <si>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</si>
  <si>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</si>
  <si>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</si>
  <si>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</si>
  <si>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</si>
  <si>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</si>
  <si>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</si>
  <si>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</si>
  <si>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</si>
  <si>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</si>
  <si>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</si>
  <si>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</si>
  <si>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</si>
  <si>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</si>
  <si>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</si>
  <si>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</si>
  <si>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</si>
  <si>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</si>
  <si>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</si>
  <si>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</si>
  <si>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</si>
  <si>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</si>
  <si>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</si>
  <si>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</si>
  <si>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</si>
  <si>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</si>
  <si>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</si>
  <si>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</si>
  <si>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</si>
  <si>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</si>
  <si>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</si>
  <si>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</si>
  <si>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</si>
  <si>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</si>
  <si>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</si>
  <si>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</si>
  <si>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</si>
  <si>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</si>
  <si>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</si>
  <si>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</si>
  <si>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</si>
  <si>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</si>
  <si>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</si>
  <si>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</si>
  <si>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</si>
  <si>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</si>
  <si>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</si>
  <si>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</si>
  <si>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</si>
  <si>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</si>
  <si>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</si>
  <si>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</si>
  <si>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</si>
  <si>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</si>
  <si>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</si>
  <si>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</si>
  <si>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</si>
  <si>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</si>
  <si>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</si>
  <si>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</si>
  <si>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</si>
  <si>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</si>
  <si>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</si>
  <si>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</si>
  <si>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</si>
  <si>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</si>
  <si>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</si>
  <si>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</si>
  <si>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</si>
  <si>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</si>
  <si>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</si>
  <si>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</si>
  <si>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</si>
  <si>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</si>
  <si>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</si>
  <si>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</si>
  <si>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</si>
  <si>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</si>
  <si>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</si>
  <si>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</si>
  <si>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</si>
  <si>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</si>
  <si>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</si>
  <si>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</si>
  <si>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</si>
  <si>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</si>
  <si>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</si>
  <si>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</si>
  <si>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</si>
  <si>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</si>
  <si>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</si>
  <si>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</si>
  <si>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</si>
  <si>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</si>
  <si>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</si>
  <si>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</si>
  <si>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</si>
  <si>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</si>
  <si>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</si>
  <si>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</si>
  <si>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</si>
  <si>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</si>
  <si>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</si>
  <si>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</si>
  <si>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</si>
  <si>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</si>
  <si>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</si>
  <si>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</si>
  <si>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</si>
  <si>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</si>
  <si>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</si>
  <si>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</si>
  <si>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</si>
  <si>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</si>
  <si>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</si>
  <si>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</si>
  <si>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</si>
  <si>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</si>
  <si>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</si>
  <si>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</si>
  <si>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</si>
  <si>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</si>
  <si>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</si>
  <si>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</si>
  <si>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</si>
  <si>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</si>
  <si>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</si>
  <si>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</si>
  <si>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</si>
  <si>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</si>
  <si>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</si>
  <si>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</si>
  <si>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</si>
  <si>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</si>
  <si>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</si>
  <si>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</si>
  <si>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</si>
  <si>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</si>
  <si>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</si>
  <si>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</si>
  <si>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</si>
  <si>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</si>
  <si>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</si>
  <si>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</si>
  <si>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</si>
  <si>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</si>
  <si>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</si>
  <si>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</si>
  <si>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</si>
  <si>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</si>
  <si>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</si>
  <si>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</si>
  <si>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</si>
  <si>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</si>
  <si>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</si>
  <si>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</si>
  <si>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</si>
  <si>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</si>
  <si>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</si>
  <si>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</si>
  <si>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</si>
  <si>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</si>
  <si>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</si>
  <si>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</si>
  <si>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</si>
  <si>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</si>
  <si>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</si>
  <si>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</si>
  <si>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</si>
  <si>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</si>
  <si>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</si>
  <si>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</si>
  <si>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</si>
  <si>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</si>
  <si>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</si>
  <si>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</si>
  <si>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</si>
  <si>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</si>
  <si>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</si>
  <si>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</si>
  <si>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</si>
  <si>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</si>
  <si>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</si>
  <si>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</si>
  <si>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</si>
  <si>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</si>
  <si>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</si>
  <si>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</si>
  <si>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</si>
  <si>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</si>
  <si>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</si>
  <si>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</si>
  <si>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</si>
  <si>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</si>
  <si>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</si>
  <si>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</si>
  <si>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</si>
  <si>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</si>
  <si>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</si>
  <si>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</si>
  <si>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</si>
  <si>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</si>
  <si>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</si>
  <si>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</si>
  <si>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</si>
  <si>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</si>
  <si>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</si>
  <si>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</si>
  <si>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</si>
  <si>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</si>
  <si>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</si>
  <si>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</si>
  <si>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</si>
  <si>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</si>
  <si>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</si>
  <si>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</si>
  <si>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</si>
  <si>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</si>
  <si>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</si>
  <si>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</si>
  <si>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</si>
  <si>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</si>
  <si>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</si>
  <si>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</si>
  <si>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</si>
  <si>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</si>
  <si>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</si>
  <si>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</si>
  <si>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</si>
  <si>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</si>
  <si>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</si>
  <si>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</si>
  <si>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</si>
  <si>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</si>
  <si>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</si>
  <si>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</si>
  <si>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</si>
  <si>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</si>
  <si>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</si>
  <si>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</si>
  <si>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</si>
  <si>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</si>
  <si>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</si>
  <si>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</si>
  <si>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</si>
  <si>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</si>
  <si>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</si>
  <si>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</si>
  <si>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</si>
  <si>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</si>
  <si>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</si>
  <si>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</si>
  <si>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</si>
  <si>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</si>
  <si>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</si>
  <si>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</si>
  <si>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</si>
  <si>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</si>
  <si>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</si>
  <si>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</si>
  <si>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</si>
  <si>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</si>
  <si>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</si>
  <si>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</si>
  <si>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</si>
  <si>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</si>
  <si>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</si>
  <si>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</si>
  <si>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</si>
  <si>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</si>
  <si>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</si>
  <si>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</si>
  <si>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</si>
  <si>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</si>
  <si>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</si>
  <si>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</si>
  <si>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</si>
  <si>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</si>
  <si>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</si>
  <si>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</si>
  <si>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</si>
  <si>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</si>
  <si>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</si>
  <si>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</si>
  <si>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</si>
  <si>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</si>
  <si>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</si>
  <si>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</si>
  <si>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</si>
  <si>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</si>
  <si>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</si>
  <si>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</si>
  <si>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</si>
  <si>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</si>
  <si>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</si>
  <si>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</si>
  <si>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</si>
  <si>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</si>
  <si>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</si>
  <si>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</si>
  <si>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</si>
  <si>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</si>
  <si>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</si>
  <si>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</si>
  <si>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</si>
  <si>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</si>
  <si>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</si>
  <si>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</si>
  <si>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</si>
  <si>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</si>
  <si>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</si>
  <si>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</si>
  <si>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</si>
  <si>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</si>
  <si>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</si>
  <si>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</si>
  <si>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</si>
  <si>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</si>
  <si>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</si>
  <si>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</si>
  <si>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</si>
  <si>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</si>
  <si>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</si>
  <si>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</si>
  <si>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</si>
  <si>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</si>
  <si>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</si>
  <si>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</si>
  <si>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</si>
  <si>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</si>
  <si>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</si>
  <si>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</si>
  <si>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</si>
  <si>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</si>
  <si>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</si>
  <si>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</si>
  <si>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</si>
  <si>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</si>
  <si>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</si>
  <si>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</si>
  <si>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</si>
  <si>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</si>
  <si>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</si>
  <si>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</si>
  <si>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</si>
  <si>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</si>
  <si>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</si>
  <si>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</si>
  <si>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</si>
  <si>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</si>
  <si>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</si>
  <si>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</si>
  <si>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</si>
  <si>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</si>
  <si>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</si>
  <si>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</si>
  <si>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</si>
  <si>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</si>
  <si>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</si>
  <si>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</si>
  <si>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</si>
  <si>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</si>
  <si>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</si>
  <si>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</si>
  <si>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</si>
  <si>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</si>
  <si>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</si>
  <si>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</si>
  <si>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</si>
  <si>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</si>
  <si>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</si>
  <si>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</si>
  <si>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</si>
  <si>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</si>
  <si>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</si>
  <si>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</si>
  <si>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</si>
  <si>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</si>
  <si>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</si>
  <si>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</si>
  <si>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</si>
  <si>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</si>
  <si>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</si>
  <si>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</si>
  <si>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</si>
  <si>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</si>
  <si>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</si>
  <si>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</si>
  <si>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</si>
  <si>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</si>
  <si>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</si>
  <si>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</si>
  <si>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</si>
  <si>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</si>
  <si>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</si>
  <si>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</si>
  <si>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</si>
  <si>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</si>
  <si>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</si>
  <si>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</si>
  <si>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</si>
  <si>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</si>
  <si>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</si>
  <si>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</si>
  <si>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</si>
  <si>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</si>
  <si>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</si>
  <si>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</si>
  <si>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</si>
  <si>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</si>
  <si>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</si>
  <si>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</si>
  <si>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</si>
  <si>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</si>
  <si>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</si>
  <si>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</si>
  <si>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</si>
  <si>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</si>
  <si>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</si>
  <si>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</si>
  <si>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</si>
  <si>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</si>
  <si>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</si>
  <si>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</si>
  <si>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</si>
  <si>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</si>
  <si>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</si>
  <si>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</si>
  <si>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</si>
  <si>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</si>
  <si>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</si>
  <si>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</si>
  <si>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</si>
  <si>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</si>
  <si>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</si>
  <si>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</si>
  <si>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</si>
  <si>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</si>
  <si>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</si>
  <si>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</si>
  <si>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</si>
  <si>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</si>
  <si>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</si>
  <si>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</si>
  <si>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</si>
  <si>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</si>
  <si>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</si>
  <si>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</si>
  <si>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</si>
  <si>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</si>
  <si>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</si>
  <si>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</si>
  <si>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</si>
  <si>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</si>
  <si>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</si>
  <si>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</si>
  <si>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</si>
  <si>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</si>
  <si>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</si>
  <si>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</si>
  <si>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</si>
  <si>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</si>
  <si>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</si>
  <si>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</si>
  <si>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</si>
  <si>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</si>
  <si>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</si>
  <si>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</si>
  <si>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</si>
  <si>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</si>
  <si>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</si>
  <si>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</si>
  <si>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</si>
  <si>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</si>
  <si>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</si>
  <si>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</si>
  <si>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</si>
  <si>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</si>
  <si>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</si>
  <si>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</si>
  <si>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</si>
  <si>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</si>
  <si>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</si>
  <si>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</si>
  <si>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</si>
  <si>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</si>
  <si>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</si>
  <si>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</si>
  <si>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</si>
  <si>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</si>
  <si>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</si>
  <si>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</si>
  <si>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</si>
  <si>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</si>
  <si>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</si>
  <si>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</si>
  <si>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</si>
  <si>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</si>
  <si>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</si>
  <si>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</si>
  <si>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</si>
  <si>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</si>
  <si>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</si>
  <si>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</si>
  <si>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</si>
  <si>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</si>
  <si>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</si>
  <si>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</si>
  <si>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</si>
  <si>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</si>
  <si>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</si>
  <si>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</si>
  <si>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</si>
  <si>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</si>
  <si>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</si>
  <si>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</si>
  <si>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</si>
  <si>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</si>
  <si>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</si>
  <si>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</si>
  <si>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</si>
  <si>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</si>
  <si>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</si>
  <si>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</si>
  <si>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</si>
  <si>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</si>
  <si>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</si>
  <si>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</si>
  <si>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</si>
  <si>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</si>
  <si>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</si>
  <si>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</si>
  <si>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</si>
  <si>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</si>
  <si>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</si>
  <si>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</si>
  <si>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</si>
  <si>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</si>
  <si>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</si>
  <si>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</si>
  <si>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</si>
  <si>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</si>
  <si>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</si>
  <si>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</si>
  <si>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</si>
  <si>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</si>
  <si>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</si>
  <si>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</si>
  <si>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</si>
  <si>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</si>
  <si>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</si>
  <si>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</si>
  <si>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</si>
  <si>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</si>
  <si>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</si>
  <si>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</si>
  <si>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</si>
  <si>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</si>
  <si>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</si>
  <si>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</si>
  <si>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</si>
  <si>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</si>
  <si>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</si>
  <si>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</si>
  <si>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</si>
  <si>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</si>
  <si>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</si>
  <si>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</si>
  <si>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</si>
  <si>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</si>
  <si>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</si>
  <si>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</si>
  <si>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</si>
  <si>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</si>
  <si>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</si>
  <si>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</si>
  <si>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</si>
  <si>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</si>
  <si>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</si>
  <si>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</si>
  <si>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</si>
  <si>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</si>
  <si>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</si>
  <si>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</si>
  <si>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</si>
  <si>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</si>
  <si>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</si>
  <si>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</si>
  <si>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</si>
  <si>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</si>
  <si>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</si>
  <si>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</si>
  <si>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</si>
  <si>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</si>
  <si>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</si>
  <si>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</si>
  <si>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</si>
  <si>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</si>
  <si>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</si>
  <si>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</si>
  <si>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</si>
  <si>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</si>
  <si>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</si>
  <si>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</si>
  <si>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</si>
  <si>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</si>
  <si>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</si>
  <si>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</si>
  <si>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</si>
  <si>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</si>
  <si>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</si>
  <si>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</si>
  <si>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</si>
  <si>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</si>
  <si>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</si>
  <si>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</si>
  <si>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</si>
  <si>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</si>
  <si>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</si>
  <si>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</si>
  <si>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</si>
  <si>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</si>
  <si>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</si>
  <si>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</si>
  <si>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</si>
  <si>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</si>
  <si>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</si>
  <si>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</si>
  <si>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</si>
  <si>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</si>
  <si>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</si>
  <si>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</si>
  <si>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</si>
  <si>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</si>
  <si>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</si>
  <si>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</si>
  <si>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</si>
  <si>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</si>
  <si>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</si>
  <si>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</si>
  <si>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</si>
  <si>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</si>
  <si>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</si>
  <si>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</si>
  <si>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</si>
  <si>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</si>
  <si>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</si>
  <si>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</si>
  <si>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</si>
  <si>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</si>
  <si>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</si>
  <si>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</si>
  <si>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</si>
  <si>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</si>
  <si>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</si>
  <si>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</si>
  <si>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</si>
  <si>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</si>
  <si>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</si>
  <si>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</si>
  <si>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</si>
  <si>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</si>
  <si>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</si>
  <si>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</si>
  <si>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</si>
  <si>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</si>
  <si>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</si>
  <si>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</si>
  <si>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</si>
  <si>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</si>
  <si>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</si>
  <si>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</si>
  <si>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</si>
  <si>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</si>
  <si>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</si>
  <si>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</si>
  <si>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</si>
  <si>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</si>
  <si>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</si>
  <si>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</si>
  <si>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</si>
  <si>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</si>
  <si>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</si>
  <si>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</si>
  <si>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</si>
  <si>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</si>
  <si>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</si>
  <si>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</si>
  <si>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</si>
  <si>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</si>
  <si>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</si>
  <si>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</si>
  <si>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</si>
  <si>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</si>
  <si>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</si>
  <si>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</si>
  <si>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</si>
  <si>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</si>
  <si>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</si>
  <si>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</si>
  <si>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</si>
  <si>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</si>
  <si>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</si>
  <si>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</si>
  <si>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</si>
  <si>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</si>
  <si>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</si>
  <si>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</si>
  <si>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</si>
  <si>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</si>
  <si>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</si>
  <si>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</si>
  <si>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</si>
  <si>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</si>
  <si>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</si>
  <si>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</si>
  <si>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</si>
  <si>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</si>
  <si>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</si>
  <si>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</si>
  <si>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</si>
  <si>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</si>
  <si>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</si>
  <si>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</si>
  <si>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</si>
  <si>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</si>
  <si>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</si>
  <si>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</si>
  <si>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</si>
  <si>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</si>
  <si>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</si>
  <si>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</si>
  <si>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</si>
  <si>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</si>
  <si>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</si>
  <si>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</si>
  <si>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</si>
  <si>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</si>
  <si>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</si>
  <si>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</si>
  <si>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</si>
  <si>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</si>
  <si>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</si>
  <si>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</si>
  <si>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</si>
  <si>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</si>
  <si>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</si>
  <si>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</si>
  <si>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</si>
  <si>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</si>
  <si>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</si>
  <si>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</si>
  <si>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</si>
  <si>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</si>
  <si>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</si>
  <si>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</si>
  <si>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</si>
  <si>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</si>
  <si>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</si>
  <si>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</si>
  <si>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</si>
  <si>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</si>
  <si>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</si>
  <si>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</si>
  <si>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</si>
  <si>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</si>
  <si>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</si>
  <si>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</si>
  <si>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</si>
  <si>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</si>
  <si>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</si>
  <si>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</si>
  <si>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</si>
  <si>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</si>
  <si>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</si>
  <si>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</si>
  <si>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</si>
  <si>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</si>
  <si>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</si>
  <si>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</si>
  <si>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</si>
  <si>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</si>
  <si>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</si>
  <si>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</si>
  <si>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</si>
  <si>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</si>
  <si>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</si>
  <si>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</si>
  <si>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</si>
  <si>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</si>
  <si>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</si>
  <si>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</si>
  <si>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</si>
  <si>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</si>
  <si>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</si>
  <si>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</si>
  <si>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</si>
  <si>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</si>
  <si>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</si>
  <si>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</si>
  <si>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</si>
  <si>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</si>
  <si>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</si>
  <si>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</si>
  <si>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</si>
  <si>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</si>
  <si>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</si>
  <si>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</si>
  <si>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</si>
  <si>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</si>
  <si>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</si>
  <si>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</si>
  <si>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</si>
  <si>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</si>
  <si>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</si>
  <si>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</si>
  <si>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</si>
  <si>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</si>
  <si>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</si>
  <si>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</si>
  <si>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</si>
  <si>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</si>
  <si>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</si>
  <si>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</si>
  <si>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</si>
  <si>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</si>
  <si>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</si>
  <si>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</si>
  <si>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</si>
  <si>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</si>
  <si>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</si>
  <si>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</si>
  <si>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</si>
  <si>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</si>
  <si>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</si>
  <si>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</si>
  <si>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</si>
  <si>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</si>
  <si>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</si>
  <si>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</si>
  <si>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</si>
  <si>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</si>
  <si>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</si>
  <si>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</si>
  <si>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</si>
  <si>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</si>
  <si>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</si>
  <si>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</si>
  <si>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</si>
  <si>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</si>
  <si>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</si>
  <si>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</si>
  <si>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</si>
  <si>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</si>
  <si>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</si>
  <si>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</si>
  <si>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</si>
  <si>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</si>
  <si>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</si>
  <si>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</si>
  <si>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</si>
  <si>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</si>
  <si>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</si>
  <si>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</si>
  <si>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</si>
  <si>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</si>
  <si>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</si>
  <si>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</si>
  <si>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</si>
  <si>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</si>
  <si>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</si>
  <si>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</si>
  <si>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</si>
  <si>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</si>
  <si>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</si>
  <si>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</si>
  <si>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</si>
  <si>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</si>
  <si>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</si>
  <si>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</si>
  <si>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</si>
  <si>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</si>
  <si>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</si>
  <si>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</si>
  <si>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</si>
  <si>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</si>
  <si>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</si>
  <si>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</si>
  <si>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</si>
  <si>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</si>
  <si>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</si>
  <si>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</si>
  <si>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</si>
  <si>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</si>
  <si>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</si>
  <si>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</si>
  <si>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</si>
  <si>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</si>
  <si>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</si>
  <si>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</si>
  <si>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</si>
  <si>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</si>
  <si>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</si>
  <si>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</si>
  <si>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</si>
  <si>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</si>
  <si>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</si>
  <si>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</si>
  <si>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</si>
  <si>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</si>
  <si>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</si>
  <si>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</si>
  <si>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</si>
  <si>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</si>
  <si>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</si>
  <si>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</si>
  <si>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</si>
  <si>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</si>
  <si>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</si>
  <si>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</si>
  <si>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</si>
  <si>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</si>
  <si>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</si>
  <si>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</si>
  <si>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</si>
  <si>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</si>
  <si>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</si>
  <si>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</si>
  <si>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</si>
  <si>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</si>
  <si>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</si>
  <si>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</si>
  <si>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</si>
  <si>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</si>
  <si>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</si>
  <si>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</si>
  <si>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</si>
  <si>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</si>
  <si>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</si>
  <si>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</si>
  <si>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</si>
  <si>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</si>
  <si>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</si>
  <si>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</si>
  <si>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</si>
  <si>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</si>
  <si>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</si>
  <si>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</si>
  <si>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</si>
  <si>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</si>
  <si>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</si>
  <si>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</si>
  <si>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</si>
  <si>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</si>
  <si>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</si>
  <si>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</si>
  <si>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</si>
  <si>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</si>
  <si>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</si>
  <si>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</si>
  <si>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</si>
  <si>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</si>
  <si>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</si>
  <si>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</si>
  <si>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</si>
  <si>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</si>
  <si>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</si>
  <si>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</si>
  <si>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</si>
  <si>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</si>
  <si>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</si>
  <si>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</si>
  <si>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</si>
  <si>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</si>
  <si>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</si>
  <si>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</si>
  <si>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</si>
  <si>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</si>
  <si>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</si>
  <si>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</si>
  <si>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</si>
  <si>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</si>
  <si>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</si>
  <si>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</si>
  <si>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</si>
  <si>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</si>
  <si>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</si>
  <si>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</si>
  <si>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</si>
  <si>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</si>
  <si>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</si>
  <si>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</si>
  <si>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</si>
  <si>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</si>
  <si>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</si>
  <si>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</si>
  <si>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</si>
  <si>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</si>
  <si>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</si>
  <si>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</si>
  <si>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</si>
  <si>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</si>
  <si>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</si>
  <si>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</si>
  <si>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</si>
  <si>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</si>
  <si>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</si>
  <si>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</si>
  <si>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</si>
  <si>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</si>
  <si>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</si>
  <si>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</si>
  <si>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</si>
  <si>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</si>
  <si>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</si>
  <si>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</si>
  <si>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</si>
  <si>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</si>
  <si>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</si>
  <si>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</si>
  <si>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</si>
  <si>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</si>
  <si>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</si>
  <si>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</si>
  <si>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</si>
  <si>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</si>
  <si>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</si>
  <si>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</si>
  <si>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</si>
  <si>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</si>
  <si>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</si>
  <si>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</si>
  <si>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</si>
  <si>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</si>
  <si>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</si>
  <si>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</si>
  <si>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</si>
  <si>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</si>
  <si>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</si>
  <si>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</si>
  <si>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</si>
  <si>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</si>
  <si>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</si>
  <si>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</si>
  <si>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</si>
  <si>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</si>
  <si>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</si>
  <si>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</si>
  <si>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</si>
  <si>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</si>
  <si>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</si>
  <si>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</si>
  <si>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</si>
  <si>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</si>
  <si>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</si>
  <si>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</si>
  <si>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</si>
  <si>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</si>
  <si>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</si>
  <si>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</si>
  <si>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</si>
  <si>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</si>
  <si>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</si>
  <si>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</si>
  <si>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</si>
  <si>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</si>
  <si>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</si>
  <si>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</si>
  <si>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</si>
  <si>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</si>
  <si>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</si>
  <si>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</si>
  <si>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</si>
  <si>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</si>
  <si>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</si>
  <si>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</si>
  <si>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</si>
  <si>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</si>
  <si>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</si>
  <si>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</si>
  <si>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</si>
  <si>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</si>
  <si>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</si>
  <si>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</si>
  <si>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</si>
  <si>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</si>
  <si>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</si>
  <si>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</si>
  <si>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</si>
  <si>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</si>
  <si>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</si>
  <si>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</si>
  <si>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</si>
  <si>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</si>
  <si>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</si>
  <si>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</si>
  <si>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</si>
  <si>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</si>
  <si>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</si>
  <si>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</si>
  <si>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</si>
  <si>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</si>
  <si>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</si>
  <si>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</si>
  <si>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</si>
  <si>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</si>
  <si>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</si>
  <si>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</si>
  <si>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</si>
  <si>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</si>
  <si>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</si>
  <si>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</si>
  <si>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</si>
  <si>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</si>
  <si>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</si>
  <si>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</si>
  <si>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</si>
  <si>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</si>
  <si>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</si>
  <si>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</si>
  <si>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</si>
  <si>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</si>
  <si>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</si>
  <si>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</si>
  <si>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</si>
  <si>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</si>
  <si>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</si>
  <si>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</si>
  <si>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</si>
  <si>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</si>
  <si>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</si>
  <si>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</si>
  <si>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</si>
  <si>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</si>
  <si>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</si>
  <si>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</si>
  <si>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</si>
  <si>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</si>
  <si>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</si>
  <si>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</si>
  <si>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</si>
  <si>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</si>
  <si>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</si>
  <si>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</si>
  <si>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</si>
  <si>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</si>
  <si>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</si>
  <si>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</si>
  <si>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</si>
  <si>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</si>
  <si>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</si>
  <si>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</si>
  <si>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</si>
  <si>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</si>
  <si>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</si>
  <si>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</si>
  <si>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</si>
  <si>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</si>
  <si>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</si>
  <si>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</si>
  <si>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</si>
  <si>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</si>
  <si>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</si>
  <si>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</si>
  <si>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</si>
  <si>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</si>
  <si>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</si>
  <si>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</si>
  <si>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</si>
  <si>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</si>
  <si>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</si>
  <si>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</si>
  <si>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</si>
  <si>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</si>
  <si>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</si>
  <si>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</si>
  <si>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</si>
  <si>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</si>
  <si>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</si>
  <si>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</si>
  <si>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</si>
  <si>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</si>
  <si>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</si>
  <si>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</si>
  <si>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</si>
  <si>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</si>
  <si>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</si>
  <si>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</si>
  <si>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</si>
  <si>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</si>
  <si>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</si>
  <si>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</si>
  <si>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</si>
  <si>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</si>
  <si>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</si>
  <si>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</si>
  <si>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</si>
  <si>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</si>
  <si>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</si>
  <si>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</si>
  <si>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</si>
  <si>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</si>
  <si>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</si>
  <si>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</si>
  <si>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</si>
  <si>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</si>
  <si>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</si>
  <si>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</si>
  <si>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</si>
  <si>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</si>
  <si>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</si>
  <si>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</si>
  <si>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</si>
  <si>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</si>
  <si>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</si>
  <si>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</si>
  <si>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</si>
  <si>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</si>
  <si>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</si>
  <si>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</si>
  <si>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</si>
  <si>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</si>
  <si>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</si>
  <si>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</si>
  <si>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</si>
  <si>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</si>
  <si>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</si>
  <si>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</si>
  <si>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</si>
  <si>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</si>
  <si>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</si>
  <si>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</si>
  <si>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</si>
  <si>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</si>
  <si>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</si>
  <si>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</si>
  <si>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</si>
  <si>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</si>
  <si>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</si>
  <si>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</si>
  <si>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</si>
  <si>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</si>
  <si>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</si>
  <si>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</si>
  <si>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</si>
  <si>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</si>
  <si>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</si>
  <si>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</si>
  <si>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</si>
  <si>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</si>
  <si>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</si>
  <si>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</si>
  <si>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</si>
  <si>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</si>
  <si>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</si>
  <si>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</si>
  <si>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</si>
  <si>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</si>
  <si>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</si>
  <si>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</si>
  <si>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</si>
  <si>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</si>
  <si>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</si>
  <si>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</si>
  <si>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</si>
  <si>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</si>
  <si>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</si>
  <si>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</si>
  <si>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</si>
  <si>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</si>
  <si>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</si>
  <si>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</si>
  <si>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</si>
  <si>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</si>
  <si>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</si>
  <si>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</si>
  <si>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</si>
  <si>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</si>
  <si>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</si>
  <si>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</si>
  <si>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</si>
  <si>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</si>
  <si>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</si>
  <si>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</si>
  <si>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</si>
  <si>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</si>
  <si>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</si>
  <si>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</si>
  <si>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</si>
  <si>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</si>
  <si>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</si>
  <si>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</si>
  <si>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</si>
  <si>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</si>
  <si>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</si>
  <si>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</si>
  <si>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</si>
  <si>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</si>
  <si>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</si>
  <si>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</si>
  <si>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</si>
  <si>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</si>
  <si>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</si>
  <si>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</si>
  <si>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</si>
  <si>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</si>
  <si>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</si>
  <si>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</si>
  <si>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</si>
  <si>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</si>
  <si>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</si>
  <si>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</si>
  <si>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</si>
  <si>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</si>
  <si>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</si>
  <si>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</si>
  <si>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</si>
  <si>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</si>
  <si>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</si>
  <si>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</si>
  <si>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</si>
  <si>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</si>
  <si>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</si>
  <si>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</si>
  <si>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</si>
  <si>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</si>
  <si>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</si>
  <si>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</si>
  <si>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</si>
  <si>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</si>
  <si>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</si>
  <si>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</si>
  <si>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</si>
  <si>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</si>
  <si>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</si>
  <si>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</si>
  <si>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</si>
  <si>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</si>
  <si>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</si>
  <si>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</si>
  <si>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</si>
  <si>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</si>
  <si>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</si>
  <si>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</si>
  <si>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</si>
  <si>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</si>
  <si>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</si>
  <si>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</si>
  <si>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</si>
  <si>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</si>
  <si>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</si>
  <si>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</si>
  <si>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</si>
  <si>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</si>
  <si>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</si>
  <si>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</si>
  <si>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</si>
  <si>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</si>
  <si>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</si>
  <si>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</si>
  <si>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</si>
  <si>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</si>
  <si>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</si>
  <si>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</si>
  <si>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</si>
  <si>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</si>
  <si>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</si>
  <si>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</si>
  <si>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</si>
  <si>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</si>
  <si>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</si>
  <si>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</si>
  <si>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</si>
  <si>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</si>
  <si>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</si>
  <si>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</si>
  <si>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</si>
  <si>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</si>
  <si>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</si>
  <si>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</si>
  <si>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</si>
  <si>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</si>
  <si>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</si>
  <si>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</si>
  <si>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</si>
  <si>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</si>
  <si>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</si>
  <si>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</si>
  <si>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</si>
  <si>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</si>
  <si>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</si>
  <si>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</si>
  <si>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</si>
  <si>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</si>
  <si>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</si>
  <si>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</si>
  <si>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</si>
  <si>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</si>
  <si>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</si>
  <si>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</si>
  <si>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</si>
  <si>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</si>
  <si>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</si>
  <si>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</si>
  <si>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</si>
  <si>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</si>
  <si>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</si>
  <si>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</si>
  <si>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</si>
  <si>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</si>
  <si>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</si>
  <si>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</si>
  <si>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</si>
  <si>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</si>
  <si>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</si>
  <si>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</si>
  <si>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</si>
  <si>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</si>
  <si>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</si>
  <si>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</si>
  <si>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</si>
  <si>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</si>
  <si>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</si>
  <si>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</si>
  <si>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</si>
  <si>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</si>
  <si>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</si>
  <si>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</si>
  <si>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</si>
  <si>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</si>
  <si>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</si>
  <si>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</si>
  <si>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</si>
  <si>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</si>
  <si>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</si>
  <si>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</si>
  <si>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</si>
  <si>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</si>
  <si>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</si>
  <si>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</si>
  <si>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</si>
  <si>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</si>
  <si>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</si>
  <si>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</si>
  <si>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</si>
  <si>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</si>
  <si>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</si>
  <si>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</si>
  <si>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</si>
  <si>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</si>
  <si>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</si>
  <si>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</si>
  <si>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</si>
  <si>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</si>
  <si>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</si>
  <si>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</si>
  <si>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</si>
  <si>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</si>
  <si>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</si>
  <si>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</si>
  <si>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</si>
  <si>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</si>
  <si>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</si>
  <si>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</si>
  <si>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</si>
  <si>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</si>
  <si>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</si>
  <si>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</si>
  <si>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</si>
  <si>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</si>
  <si>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</si>
  <si>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</si>
  <si>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</si>
  <si>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</si>
  <si>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</si>
  <si>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</si>
  <si>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</si>
  <si>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</si>
  <si>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</si>
  <si>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</si>
  <si>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</si>
  <si>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</si>
  <si>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</si>
  <si>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</si>
  <si>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</si>
  <si>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</si>
  <si>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</si>
  <si>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</si>
  <si>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</si>
  <si>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</si>
  <si>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</si>
  <si>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</si>
  <si>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</si>
  <si>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</si>
  <si>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</si>
  <si>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</si>
  <si>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</si>
  <si>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</si>
  <si>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</si>
  <si>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</si>
  <si>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</si>
  <si>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</si>
  <si>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</si>
  <si>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</si>
  <si>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</si>
  <si>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</si>
  <si>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</si>
  <si>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</si>
  <si>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</si>
  <si>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</si>
  <si>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</si>
  <si>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</si>
  <si>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</si>
  <si>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</si>
  <si>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</si>
  <si>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</si>
  <si>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</si>
  <si>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</si>
  <si>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</si>
  <si>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</si>
  <si>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</si>
  <si>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</si>
  <si>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</si>
  <si>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</si>
  <si>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</si>
  <si>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</si>
  <si>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</si>
  <si>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</si>
  <si>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</si>
  <si>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</si>
  <si>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</si>
  <si>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</si>
  <si>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</si>
  <si>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</si>
  <si>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</si>
  <si>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</si>
  <si>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</si>
  <si>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</si>
  <si>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</si>
  <si>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</si>
  <si>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</si>
  <si>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</si>
  <si>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</si>
  <si>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</si>
  <si>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</si>
  <si>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</si>
  <si>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</si>
  <si>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</si>
  <si>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</si>
  <si>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</si>
  <si>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</si>
  <si>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</si>
  <si>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</si>
  <si>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</si>
  <si>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</si>
  <si>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</si>
  <si>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</si>
  <si>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</si>
  <si>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</si>
  <si>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</si>
  <si>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</si>
  <si>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</si>
  <si>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</si>
  <si>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</si>
  <si>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</si>
  <si>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</si>
  <si>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</si>
  <si>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</si>
  <si>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</si>
  <si>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</si>
  <si>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</si>
  <si>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</si>
  <si>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</si>
  <si>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</si>
  <si>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</si>
  <si>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</si>
  <si>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</si>
  <si>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</si>
  <si>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</si>
  <si>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</si>
  <si>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</si>
  <si>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</si>
  <si>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</si>
  <si>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</si>
  <si>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</si>
  <si>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</si>
  <si>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</si>
  <si>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</si>
  <si>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</si>
  <si>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</si>
  <si>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</si>
  <si>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</si>
  <si>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</si>
  <si>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</si>
  <si>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</si>
  <si>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</si>
  <si>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</si>
  <si>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</si>
  <si>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</si>
  <si>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</si>
  <si>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</si>
  <si>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</si>
  <si>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</si>
  <si>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</si>
  <si>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</si>
  <si>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</si>
  <si>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</si>
  <si>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</si>
  <si>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</si>
  <si>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</si>
  <si>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</si>
  <si>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</si>
  <si>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</si>
  <si>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</si>
  <si>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</si>
  <si>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</si>
  <si>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</si>
  <si>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</si>
  <si>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</si>
  <si>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</si>
  <si>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</si>
  <si>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</si>
  <si>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</si>
  <si>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</si>
  <si>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</si>
  <si>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</si>
  <si>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</si>
  <si>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</si>
  <si>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</si>
  <si>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</si>
  <si>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</si>
  <si>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</si>
  <si>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</si>
  <si>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</si>
  <si>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</si>
  <si>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</si>
  <si>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</si>
  <si>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</si>
  <si>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</si>
  <si>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</si>
  <si>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</si>
  <si>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</si>
  <si>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</si>
  <si>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</si>
  <si>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</si>
  <si>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</si>
  <si>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</si>
  <si>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</si>
  <si>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</si>
  <si>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</si>
  <si>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</si>
  <si>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</si>
  <si>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</si>
  <si>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</si>
  <si>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</si>
  <si>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</si>
  <si>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</si>
  <si>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</si>
  <si>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</si>
  <si>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</si>
  <si>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</si>
  <si>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</si>
  <si>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</si>
  <si>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</si>
  <si>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</si>
  <si>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</si>
  <si>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</si>
  <si>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</si>
  <si>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</si>
  <si>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</si>
  <si>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</si>
  <si>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</si>
  <si>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</si>
  <si>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</si>
  <si>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</si>
  <si>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</si>
  <si>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</si>
  <si>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</si>
  <si>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</si>
  <si>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</si>
  <si>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</si>
  <si>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</si>
  <si>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</si>
  <si>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</si>
  <si>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</si>
  <si>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</si>
  <si>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</si>
  <si>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</si>
  <si>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</si>
  <si>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</si>
  <si>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</si>
  <si>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</si>
  <si>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</si>
  <si>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</si>
  <si>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</si>
  <si>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</si>
  <si>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</si>
  <si>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</si>
  <si>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</si>
  <si>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</si>
  <si>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</si>
  <si>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</si>
  <si>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</si>
  <si>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</si>
  <si>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</si>
  <si>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</si>
  <si>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</si>
  <si>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</si>
  <si>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</si>
  <si>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</si>
  <si>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</si>
  <si>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</si>
  <si>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</si>
  <si>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</si>
  <si>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</si>
  <si>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</si>
  <si>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</si>
  <si>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</si>
  <si>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</si>
  <si>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</si>
  <si>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</si>
  <si>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</si>
  <si>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</si>
  <si>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</si>
  <si>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</si>
  <si>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</si>
  <si>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</si>
  <si>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</si>
  <si>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</si>
  <si>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</si>
  <si>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</si>
  <si>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</si>
  <si>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</si>
  <si>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</si>
  <si>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</si>
  <si>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</si>
  <si>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</si>
  <si>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</si>
  <si>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</si>
  <si>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</si>
  <si>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</si>
  <si>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</si>
  <si>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</si>
  <si>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</si>
  <si>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</si>
  <si>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</si>
  <si>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</si>
  <si>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</si>
  <si>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</si>
  <si>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</si>
  <si>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</si>
  <si>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</si>
  <si>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</si>
  <si>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</si>
  <si>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</si>
  <si>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</si>
  <si>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</si>
  <si>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</si>
  <si>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</si>
  <si>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</si>
  <si>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</si>
  <si>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</si>
  <si>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</si>
  <si>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</si>
  <si>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</si>
  <si>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</si>
  <si>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</si>
  <si>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</si>
  <si>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</si>
  <si>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</si>
  <si>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</si>
  <si>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</si>
  <si>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</si>
  <si>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</si>
  <si>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</si>
  <si>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</si>
  <si>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</si>
  <si>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</si>
  <si>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</si>
  <si>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</si>
  <si>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</si>
  <si>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</si>
  <si>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</si>
  <si>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</si>
  <si>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</si>
  <si>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</si>
  <si>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</si>
  <si>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</si>
  <si>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</si>
  <si>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</si>
  <si>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</si>
  <si>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</si>
  <si>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</si>
  <si>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</si>
  <si>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</si>
  <si>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</si>
  <si>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</si>
  <si>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</si>
  <si>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</si>
  <si>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</si>
  <si>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</si>
  <si>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</si>
  <si>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</si>
  <si>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</si>
  <si>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</si>
  <si>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</si>
  <si>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</si>
  <si>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</si>
  <si>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</si>
  <si>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</si>
  <si>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</si>
  <si>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</si>
  <si>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</si>
  <si>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</si>
  <si>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</si>
  <si>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</si>
  <si>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</si>
  <si>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</si>
  <si>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</si>
  <si>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</si>
  <si>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</si>
  <si>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</si>
  <si>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</si>
  <si>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</si>
  <si>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</si>
  <si>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</si>
  <si>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</si>
  <si>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</si>
  <si>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</si>
  <si>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</si>
  <si>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</si>
  <si>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</si>
  <si>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</si>
  <si>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</si>
  <si>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</si>
  <si>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</si>
  <si>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</si>
  <si>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</si>
  <si>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</si>
  <si>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</si>
  <si>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</si>
  <si>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</si>
  <si>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</si>
  <si>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</si>
  <si>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</si>
  <si>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</si>
  <si>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</si>
  <si>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</si>
  <si>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</si>
  <si>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</si>
  <si>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</si>
  <si>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</si>
  <si>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</si>
  <si>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</si>
  <si>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</si>
  <si>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</si>
  <si>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</si>
  <si>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</si>
  <si>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</si>
  <si>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</si>
  <si>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</si>
  <si>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</si>
  <si>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</si>
  <si>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</si>
  <si>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</si>
  <si>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</si>
  <si>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</si>
  <si>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</si>
  <si>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</si>
  <si>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</si>
  <si>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</si>
  <si>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</si>
  <si>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</si>
  <si>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</si>
  <si>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</si>
  <si>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</si>
  <si>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</si>
  <si>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</si>
  <si>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</si>
  <si>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</si>
  <si>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</si>
  <si>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</si>
  <si>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</si>
  <si>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</si>
  <si>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</si>
  <si>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</si>
  <si>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</si>
  <si>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</si>
  <si>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</si>
  <si>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</si>
  <si>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</si>
  <si>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</si>
  <si>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</si>
  <si>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</si>
  <si>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</si>
  <si>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</si>
  <si>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</si>
  <si>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</si>
  <si>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</si>
  <si>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</si>
  <si>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</si>
  <si>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</si>
  <si>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</si>
  <si>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</si>
  <si>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</si>
  <si>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</si>
  <si>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</si>
  <si>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</si>
  <si>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</si>
  <si>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</si>
  <si>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</si>
  <si>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</si>
  <si>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</si>
  <si>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</si>
  <si>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</si>
  <si>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</si>
  <si>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</si>
  <si>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</si>
  <si>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</si>
  <si>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</si>
  <si>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</si>
  <si>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</si>
  <si>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</si>
  <si>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</si>
  <si>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</si>
  <si>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</si>
  <si>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</si>
  <si>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</si>
  <si>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</si>
  <si>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</si>
  <si>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</si>
  <si>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</si>
  <si>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</si>
  <si>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</si>
  <si>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</si>
  <si>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</si>
  <si>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</si>
  <si>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</si>
  <si>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</si>
  <si>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</si>
  <si>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</si>
  <si>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</si>
  <si>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</si>
  <si>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</si>
  <si>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</si>
  <si>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</si>
  <si>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</si>
  <si>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</si>
  <si>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</si>
  <si>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</si>
  <si>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</si>
  <si>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</si>
  <si>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</si>
  <si>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</si>
  <si>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</si>
  <si>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</si>
  <si>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</si>
  <si>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</si>
  <si>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</si>
  <si>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</si>
  <si>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</si>
  <si>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</si>
  <si>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</si>
  <si>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</si>
  <si>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</si>
  <si>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</si>
  <si>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</si>
  <si>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</si>
  <si>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</si>
  <si>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</si>
  <si>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</si>
  <si>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</si>
  <si>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</si>
  <si>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</si>
  <si>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</si>
  <si>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</si>
  <si>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</si>
  <si>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</si>
  <si>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</si>
  <si>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</si>
  <si>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</si>
  <si>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</si>
  <si>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</si>
  <si>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</si>
  <si>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</si>
  <si>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</si>
  <si>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</si>
  <si>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</si>
  <si>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</si>
  <si>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</si>
  <si>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</si>
  <si>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</si>
  <si>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</si>
  <si>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</si>
  <si>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</si>
  <si>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</si>
  <si>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</si>
  <si>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</si>
  <si>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</si>
  <si>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</si>
  <si>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</si>
  <si>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</si>
  <si>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</si>
  <si>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</si>
  <si>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</si>
  <si>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</si>
  <si>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</si>
  <si>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</si>
  <si>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</si>
  <si>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</si>
  <si>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</si>
  <si>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</si>
  <si>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</si>
  <si>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</si>
  <si>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</si>
  <si>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</si>
  <si>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</si>
  <si>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</si>
  <si>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</si>
  <si>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</si>
  <si>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</si>
  <si>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</si>
  <si>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</si>
  <si>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</si>
  <si>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</si>
  <si>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</si>
  <si>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</si>
  <si>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</si>
  <si>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</si>
  <si>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</si>
  <si>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</si>
  <si>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</si>
  <si>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</si>
  <si>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</si>
  <si>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</si>
  <si>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</si>
  <si>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</si>
  <si>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</si>
  <si>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</si>
  <si>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</si>
  <si>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</si>
  <si>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</si>
  <si>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</si>
  <si>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</si>
  <si>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</si>
  <si>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</si>
  <si>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</si>
  <si>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</si>
  <si>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</si>
  <si>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</si>
  <si>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</si>
  <si>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</si>
  <si>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</si>
  <si>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</si>
  <si>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</si>
  <si>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</si>
  <si>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</si>
  <si>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</si>
  <si>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</si>
  <si>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</si>
  <si>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</si>
  <si>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</si>
  <si>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</si>
  <si>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</si>
  <si>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</si>
  <si>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</si>
  <si>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</si>
  <si>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</si>
  <si>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</si>
  <si>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</si>
  <si>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</si>
  <si>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</si>
  <si>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</si>
  <si>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</si>
  <si>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</si>
  <si>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</si>
  <si>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</si>
  <si>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</si>
  <si>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</si>
  <si>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</si>
  <si>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</si>
  <si>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</si>
  <si>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</si>
  <si>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</si>
  <si>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</si>
  <si>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</si>
  <si>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</si>
  <si>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</si>
  <si>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</si>
  <si>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</si>
  <si>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</si>
  <si>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</si>
  <si>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</si>
  <si>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</si>
  <si>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</si>
  <si>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</si>
  <si>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</si>
  <si>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</si>
  <si>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</si>
  <si>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</si>
  <si>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</si>
  <si>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</si>
  <si>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</si>
  <si>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</si>
  <si>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</si>
  <si>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</si>
  <si>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</si>
  <si>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</si>
  <si>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</si>
  <si>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</si>
  <si>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</si>
  <si>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</si>
  <si>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</si>
  <si>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</si>
  <si>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</si>
  <si>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</si>
  <si>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</si>
  <si>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</si>
  <si>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</si>
  <si>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</si>
  <si>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</si>
  <si>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</si>
  <si>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</si>
  <si>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</si>
  <si>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</si>
  <si>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</si>
  <si>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</si>
  <si>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</si>
  <si>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</si>
  <si>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</si>
  <si>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</si>
  <si>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</si>
  <si>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</si>
  <si>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</si>
  <si>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</si>
  <si>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</si>
  <si>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</si>
  <si>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</si>
  <si>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</si>
  <si>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</si>
  <si>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</si>
  <si>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</si>
  <si>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</si>
  <si>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</si>
  <si>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</si>
  <si>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</si>
  <si>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</si>
  <si>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</si>
  <si>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</si>
  <si>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</si>
  <si>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</si>
  <si>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</si>
  <si>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</si>
  <si>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</si>
  <si>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</si>
  <si>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</si>
  <si>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</si>
  <si>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</si>
  <si>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</si>
  <si>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</si>
  <si>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</si>
  <si>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</si>
  <si>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</si>
  <si>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</si>
  <si>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</si>
  <si>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</si>
  <si>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</si>
  <si>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</si>
  <si>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</si>
  <si>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</si>
  <si>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</si>
  <si>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</si>
  <si>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</si>
  <si>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</si>
  <si>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</si>
  <si>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</si>
  <si>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</si>
  <si>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</si>
  <si>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</si>
  <si>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</si>
  <si>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</si>
  <si>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</si>
  <si>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</si>
  <si>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</si>
  <si>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</si>
  <si>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</si>
  <si>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</si>
  <si>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</si>
  <si>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</si>
  <si>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</si>
  <si>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</si>
  <si>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</si>
  <si>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</si>
  <si>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</si>
  <si>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</si>
  <si>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</si>
  <si>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</si>
  <si>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</si>
  <si>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</si>
  <si>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</si>
  <si>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</si>
  <si>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</si>
  <si>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</si>
  <si>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</si>
  <si>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</si>
  <si>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</si>
  <si>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</si>
  <si>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</si>
  <si>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</si>
  <si>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</si>
  <si>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</si>
  <si>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</si>
  <si>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</si>
  <si>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</si>
  <si>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</si>
  <si>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</si>
  <si>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</si>
  <si>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</si>
  <si>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</si>
  <si>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</si>
  <si>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</si>
  <si>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</si>
  <si>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</si>
  <si>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</si>
  <si>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</si>
  <si>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</si>
  <si>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</si>
  <si>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</si>
  <si>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</si>
  <si>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</si>
  <si>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</si>
  <si>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</si>
  <si>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</si>
  <si>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</si>
  <si>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</si>
  <si>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</si>
  <si>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</si>
  <si>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</si>
  <si>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</si>
  <si>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</si>
  <si>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</si>
  <si>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</si>
  <si>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</si>
  <si>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</si>
  <si>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</si>
  <si>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</si>
  <si>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</si>
  <si>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</si>
  <si>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</si>
  <si>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</si>
  <si>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</si>
  <si>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</si>
  <si>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</si>
  <si>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</si>
  <si>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</si>
  <si>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</si>
  <si>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</si>
  <si>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</si>
  <si>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</si>
  <si>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</si>
  <si>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</si>
  <si>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</si>
  <si>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</si>
  <si>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</si>
  <si>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</si>
  <si>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</si>
  <si>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</si>
  <si>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</si>
  <si>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</si>
  <si>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</si>
  <si>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</si>
  <si>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</si>
  <si>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</si>
  <si>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</si>
  <si>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</si>
  <si>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</si>
  <si>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</si>
  <si>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</si>
  <si>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</si>
  <si>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</si>
  <si>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</si>
  <si>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</si>
  <si>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</si>
  <si>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</si>
  <si>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</si>
  <si>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</si>
  <si>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</si>
  <si>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</si>
  <si>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</si>
  <si>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</si>
  <si>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</si>
  <si>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</si>
  <si>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</si>
  <si>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</si>
  <si>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</si>
  <si>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</si>
  <si>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</si>
  <si>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</si>
  <si>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</si>
  <si>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</si>
  <si>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</si>
  <si>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</si>
  <si>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</si>
  <si>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</si>
  <si>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</si>
  <si>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</si>
  <si>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</si>
  <si>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</si>
  <si>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</si>
  <si>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</si>
  <si>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</si>
  <si>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</si>
  <si>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</si>
  <si>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</si>
  <si>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</si>
  <si>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</si>
  <si>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</si>
  <si>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</si>
  <si>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</si>
  <si>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</si>
  <si>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</si>
  <si>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</si>
  <si>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</si>
  <si>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</si>
  <si>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</si>
  <si>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</si>
  <si>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</si>
  <si>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</si>
  <si>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</si>
  <si>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</si>
  <si>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</si>
  <si>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</si>
  <si>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</si>
  <si>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</si>
  <si>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</si>
  <si>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</si>
  <si>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</si>
  <si>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</si>
  <si>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</si>
  <si>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</si>
  <si>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</si>
  <si>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</si>
  <si>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</si>
  <si>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</si>
  <si>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</si>
  <si>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</si>
  <si>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</si>
  <si>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</si>
  <si>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</si>
  <si>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</si>
  <si>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</si>
  <si>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</si>
  <si>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</si>
  <si>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</si>
  <si>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</si>
  <si>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</si>
  <si>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</si>
  <si>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</si>
  <si>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</si>
  <si>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</si>
  <si>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</si>
  <si>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</si>
  <si>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</si>
  <si>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</si>
  <si>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</si>
  <si>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</si>
  <si>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</si>
  <si>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</si>
  <si>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</si>
  <si>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</si>
  <si>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</si>
  <si>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</si>
  <si>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</si>
  <si>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</si>
  <si>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</si>
  <si>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</si>
  <si>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</si>
  <si>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</si>
  <si>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</si>
  <si>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</si>
  <si>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</si>
  <si>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</si>
  <si>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</si>
  <si>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</si>
  <si>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</si>
  <si>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</si>
  <si>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</si>
  <si>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</si>
  <si>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</si>
  <si>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</si>
  <si>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</si>
  <si>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</si>
  <si>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</si>
  <si>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</si>
  <si>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</si>
  <si>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</si>
  <si>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</si>
  <si>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</si>
  <si>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</si>
  <si>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</si>
  <si>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</si>
  <si>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</si>
  <si>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</si>
  <si>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</si>
  <si>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</si>
  <si>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</si>
  <si>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</si>
  <si>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</si>
  <si>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</si>
  <si>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</si>
  <si>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</si>
  <si>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</si>
  <si>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</si>
  <si>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</si>
  <si>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</si>
  <si>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</si>
  <si>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</si>
  <si>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</si>
  <si>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</si>
  <si>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</si>
  <si>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</si>
  <si>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</si>
  <si>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</si>
  <si>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</si>
  <si>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</si>
  <si>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</si>
  <si>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</si>
  <si>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</si>
  <si>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</si>
  <si>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</si>
  <si>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</si>
  <si>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</si>
  <si>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</si>
  <si>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</si>
  <si>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</si>
  <si>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</si>
  <si>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</si>
  <si>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</si>
  <si>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</si>
  <si>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</si>
  <si>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</si>
  <si>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</si>
  <si>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</si>
  <si>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</si>
  <si>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</si>
  <si>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</si>
  <si>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</si>
  <si>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</si>
  <si>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</si>
  <si>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</si>
  <si>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</si>
  <si>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</si>
  <si>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</si>
  <si>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</si>
  <si>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</si>
  <si>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</si>
  <si>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</si>
  <si>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</si>
  <si>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</si>
  <si>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</si>
  <si>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</si>
  <si>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</si>
  <si>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</si>
  <si>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</si>
  <si>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</si>
  <si>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</si>
  <si>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</si>
  <si>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</si>
  <si>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</si>
  <si>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</si>
  <si>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</si>
  <si>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</si>
  <si>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</si>
  <si>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</si>
  <si>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</si>
  <si>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</si>
  <si>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</si>
  <si>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</si>
  <si>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</si>
  <si>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</si>
  <si>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</si>
  <si>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</si>
  <si>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</si>
  <si>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</si>
  <si>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</si>
  <si>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</si>
  <si>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</si>
  <si>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</si>
  <si>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</si>
  <si>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</si>
  <si>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</si>
  <si>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</si>
  <si>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</si>
  <si>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</si>
  <si>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</si>
  <si>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</si>
  <si>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</si>
  <si>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</si>
  <si>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</si>
  <si>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</si>
  <si>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</si>
  <si>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</si>
  <si>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</si>
  <si>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</si>
  <si>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</si>
  <si>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</si>
  <si>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</si>
  <si>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</si>
  <si>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</si>
  <si>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</si>
  <si>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</si>
  <si>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</si>
  <si>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</si>
  <si>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</si>
  <si>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</si>
  <si>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</si>
  <si>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</si>
  <si>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</si>
  <si>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</si>
  <si>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</si>
  <si>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</si>
  <si>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</si>
  <si>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</si>
  <si>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</si>
  <si>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</si>
  <si>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</si>
  <si>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</si>
  <si>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</si>
  <si>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</si>
  <si>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</si>
  <si>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</si>
  <si>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</si>
  <si>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</si>
  <si>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</si>
  <si>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</si>
  <si>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</si>
  <si>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</si>
  <si>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</si>
  <si>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</si>
  <si>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</si>
  <si>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</si>
  <si>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</si>
  <si>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</si>
  <si>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</si>
  <si>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</si>
  <si>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</si>
  <si>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</si>
  <si>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</si>
  <si>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</si>
  <si>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</si>
  <si>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</si>
  <si>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</si>
  <si>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</si>
  <si>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</si>
  <si>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</si>
  <si>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</si>
  <si>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</si>
  <si>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</si>
  <si>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</si>
  <si>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</si>
  <si>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</si>
  <si>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</si>
  <si>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</si>
  <si>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</si>
  <si>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</si>
  <si>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</si>
  <si>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</si>
  <si>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</si>
  <si>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</si>
  <si>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</si>
  <si>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</si>
  <si>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</si>
  <si>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</si>
  <si>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</si>
  <si>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</si>
  <si>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</si>
  <si>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</si>
  <si>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</si>
  <si>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</si>
  <si>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</si>
  <si>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</si>
  <si>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</si>
  <si>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</si>
  <si>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</si>
  <si>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</si>
  <si>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</si>
  <si>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</si>
  <si>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</si>
  <si>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</si>
  <si>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</si>
  <si>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</si>
  <si>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</si>
  <si>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</si>
  <si>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</si>
  <si>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</si>
  <si>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</si>
  <si>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</si>
  <si>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</si>
  <si>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</si>
  <si>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</si>
  <si>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</si>
  <si>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</si>
  <si>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</si>
  <si>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</si>
  <si>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</si>
  <si>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</si>
  <si>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</si>
  <si>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</si>
  <si>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</si>
  <si>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</si>
  <si>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</si>
  <si>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</si>
  <si>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</si>
  <si>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</si>
  <si>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</si>
  <si>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</si>
  <si>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</si>
  <si>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</si>
  <si>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</si>
  <si>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</si>
  <si>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</si>
  <si>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</si>
  <si>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</si>
  <si>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</si>
  <si>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</si>
  <si>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</si>
  <si>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</si>
  <si>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</si>
  <si>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</si>
  <si>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</si>
  <si>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</si>
  <si>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</si>
  <si>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</si>
  <si>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</si>
  <si>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</si>
  <si>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</si>
  <si>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</si>
  <si>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</si>
  <si>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</si>
  <si>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</si>
  <si>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</si>
  <si>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</si>
  <si>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</si>
  <si>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</si>
  <si>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</si>
  <si>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</si>
  <si>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</si>
  <si>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</si>
  <si>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</si>
  <si>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</si>
  <si>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</si>
  <si>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</si>
  <si>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</si>
  <si>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</si>
  <si>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</si>
  <si>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</si>
  <si>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</si>
  <si>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</si>
  <si>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</si>
  <si>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</si>
  <si>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</si>
  <si>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</si>
  <si>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</si>
  <si>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</si>
  <si>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</si>
  <si>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</si>
  <si>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</si>
  <si>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</si>
  <si>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</si>
  <si>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</si>
  <si>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</si>
  <si>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</si>
  <si>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</si>
  <si>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</si>
  <si>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</si>
  <si>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</si>
  <si>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</si>
  <si>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</si>
  <si>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</si>
  <si>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</si>
  <si>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</si>
  <si>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</si>
  <si>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</si>
  <si>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</si>
  <si>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</si>
  <si>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</si>
  <si>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</si>
  <si>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</si>
  <si>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</si>
  <si>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</si>
  <si>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</si>
  <si>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</si>
  <si>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</si>
  <si>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</si>
  <si>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</si>
  <si>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</si>
  <si>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</si>
  <si>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</si>
  <si>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</si>
  <si>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</si>
  <si>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</si>
  <si>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</si>
  <si>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</si>
  <si>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</si>
  <si>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</si>
  <si>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</si>
  <si>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</si>
  <si>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</si>
  <si>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</si>
  <si>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</si>
  <si>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</si>
  <si>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</si>
  <si>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</si>
  <si>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</si>
  <si>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</si>
  <si>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</si>
  <si>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</si>
  <si>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</si>
  <si>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</si>
  <si>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</si>
  <si>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</si>
  <si>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</si>
  <si>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</si>
  <si>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</si>
  <si>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</si>
  <si>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</si>
  <si>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</si>
  <si>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</si>
  <si>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</si>
  <si>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</si>
  <si>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</si>
  <si>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</si>
  <si>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</si>
  <si>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</si>
  <si>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</si>
  <si>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</si>
  <si>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</si>
  <si>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</si>
  <si>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</si>
  <si>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</si>
  <si>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</si>
  <si>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</si>
  <si>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</si>
  <si>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</si>
  <si>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</si>
  <si>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</si>
  <si>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</si>
  <si>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</si>
  <si>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</si>
  <si>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</si>
  <si>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</si>
  <si>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</si>
  <si>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</si>
  <si>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</si>
  <si>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</si>
  <si>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</si>
  <si>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</si>
  <si>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</si>
  <si>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</si>
  <si>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</si>
  <si>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</si>
  <si>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</si>
  <si>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</si>
  <si>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</si>
  <si>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</si>
  <si>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</si>
  <si>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</si>
  <si>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</si>
  <si>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</si>
  <si>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</si>
  <si>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</si>
  <si>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</si>
  <si>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</si>
  <si>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</si>
  <si>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</si>
  <si>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</si>
  <si>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</si>
  <si>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</si>
  <si>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</si>
  <si>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</si>
  <si>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</si>
  <si>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</si>
  <si>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</si>
  <si>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</si>
  <si>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</si>
  <si>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</si>
  <si>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</si>
  <si>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</si>
  <si>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</si>
  <si>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</si>
  <si>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</si>
  <si>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</si>
  <si>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</si>
  <si>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</si>
  <si>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</si>
  <si>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</si>
  <si>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</si>
  <si>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</si>
  <si>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</si>
  <si>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</si>
  <si>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</si>
  <si>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</si>
  <si>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</si>
  <si>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</si>
  <si>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</si>
  <si>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</si>
  <si>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</si>
  <si>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</si>
  <si>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</si>
  <si>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</si>
  <si>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</si>
  <si>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</si>
  <si>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</si>
  <si>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</si>
  <si>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</si>
  <si>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</si>
  <si>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</si>
  <si>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</si>
  <si>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</si>
  <si>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</si>
  <si>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</si>
  <si>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</si>
  <si>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</si>
  <si>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</si>
  <si>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</si>
  <si>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</si>
  <si>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</si>
  <si>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</si>
  <si>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</si>
  <si>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</si>
  <si>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</si>
  <si>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</si>
  <si>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</si>
  <si>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</si>
  <si>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</si>
  <si>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</si>
  <si>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</si>
  <si>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</si>
  <si>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</si>
  <si>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</si>
  <si>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</si>
  <si>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</si>
  <si>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</si>
  <si>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</si>
  <si>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</si>
  <si>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</si>
  <si>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</si>
  <si>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</si>
  <si>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</si>
  <si>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</si>
  <si>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</si>
  <si>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</si>
  <si>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</si>
  <si>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</si>
  <si>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</si>
  <si>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</si>
  <si>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</si>
  <si>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</si>
  <si>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</si>
  <si>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</si>
  <si>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</si>
  <si>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</si>
  <si>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</si>
  <si>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</si>
  <si>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</si>
  <si>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</si>
  <si>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</si>
  <si>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</si>
  <si>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</si>
  <si>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</si>
  <si>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</si>
  <si>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</si>
  <si>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</si>
  <si>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</si>
  <si>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</si>
  <si>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</si>
  <si>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</si>
  <si>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</si>
  <si>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</si>
  <si>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</si>
  <si>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</si>
  <si>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</si>
  <si>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</si>
  <si>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</si>
  <si>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</si>
  <si>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</si>
  <si>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</si>
  <si>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</si>
  <si>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</si>
  <si>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</si>
  <si>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</si>
  <si>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</si>
  <si>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</si>
  <si>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</si>
  <si>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</si>
  <si>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</si>
  <si>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</si>
  <si>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</si>
  <si>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</si>
  <si>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</si>
  <si>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</si>
  <si>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</si>
  <si>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</si>
  <si>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</si>
  <si>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</si>
  <si>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</si>
  <si>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</si>
  <si>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</si>
  <si>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</si>
  <si>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</si>
  <si>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</si>
  <si>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</si>
  <si>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</si>
  <si>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</si>
  <si>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</si>
  <si>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</si>
  <si>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</si>
  <si>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</si>
  <si>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</si>
  <si>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</si>
  <si>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</si>
  <si>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</si>
  <si>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</si>
  <si>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</si>
  <si>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</si>
  <si>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</si>
  <si>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</si>
  <si>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</si>
  <si>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</si>
  <si>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</si>
  <si>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</si>
  <si>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</si>
  <si>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</si>
  <si>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</si>
  <si>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</si>
  <si>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</si>
  <si>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</si>
  <si>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</si>
  <si>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</si>
  <si>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</si>
  <si>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</si>
  <si>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</si>
  <si>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</si>
  <si>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</si>
  <si>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</si>
  <si>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</si>
  <si>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</si>
  <si>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</si>
  <si>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</si>
  <si>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</si>
  <si>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</si>
  <si>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</si>
  <si>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</si>
  <si>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</si>
  <si>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</si>
  <si>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</si>
  <si>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</si>
  <si>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</si>
  <si>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</si>
  <si>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</si>
  <si>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</si>
  <si>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</si>
  <si>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</si>
  <si>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</si>
  <si>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</si>
  <si>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</si>
  <si>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</si>
  <si>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</si>
  <si>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</si>
  <si>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</si>
  <si>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</si>
  <si>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</si>
  <si>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</si>
  <si>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</si>
  <si>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</si>
  <si>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</si>
  <si>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</si>
  <si>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</si>
  <si>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</si>
  <si>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</si>
  <si>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</si>
  <si>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</si>
  <si>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</si>
  <si>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</si>
  <si>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</si>
  <si>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</si>
  <si>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</si>
  <si>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</si>
  <si>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</si>
  <si>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</si>
  <si>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</si>
  <si>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</si>
  <si>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</si>
  <si>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</si>
  <si>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</si>
  <si>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</si>
  <si>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</si>
  <si>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</si>
  <si>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</si>
  <si>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</si>
  <si>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</si>
  <si>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</si>
  <si>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</si>
  <si>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</si>
  <si>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</si>
  <si>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</si>
  <si>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</si>
  <si>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</si>
  <si>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</si>
  <si>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</si>
  <si>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</si>
  <si>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</si>
  <si>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</si>
  <si>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</si>
  <si>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</si>
  <si>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</si>
  <si>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</si>
  <si>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</si>
  <si>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</si>
  <si>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</si>
  <si>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</si>
  <si>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</si>
  <si>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</si>
  <si>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</si>
  <si>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</si>
  <si>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</si>
  <si>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</si>
  <si>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</si>
  <si>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</si>
  <si>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</si>
  <si>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</si>
  <si>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</si>
  <si>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</si>
  <si>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</si>
  <si>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</si>
  <si>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</si>
  <si>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</si>
  <si>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</si>
  <si>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</si>
  <si>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</si>
  <si>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</si>
  <si>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</si>
  <si>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</si>
  <si>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</si>
  <si>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</si>
  <si>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</si>
  <si>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</si>
  <si>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</si>
  <si>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</si>
  <si>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</si>
  <si>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</si>
  <si>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</si>
  <si>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</si>
  <si>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</si>
  <si>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</si>
  <si>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</si>
  <si>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</si>
  <si>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</si>
  <si>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</si>
  <si>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</si>
  <si>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</si>
  <si>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</si>
  <si>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</si>
  <si>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</si>
  <si>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</si>
  <si>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</si>
  <si>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</si>
  <si>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</si>
  <si>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</si>
  <si>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</si>
  <si>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</si>
  <si>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</si>
  <si>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</si>
  <si>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</si>
  <si>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</si>
  <si>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</si>
  <si>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</si>
  <si>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</si>
  <si>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</si>
  <si>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</si>
  <si>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</si>
  <si>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</si>
  <si>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</si>
  <si>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</si>
  <si>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</si>
  <si>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</si>
  <si>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</si>
  <si>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</si>
  <si>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</si>
  <si>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</si>
  <si>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</si>
  <si>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</si>
  <si>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</si>
  <si>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</si>
  <si>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</si>
  <si>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</si>
  <si>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</si>
  <si>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</si>
  <si>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</si>
  <si>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</si>
  <si>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</si>
  <si>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</si>
  <si>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</si>
  <si>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</si>
  <si>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</si>
  <si>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</si>
  <si>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</si>
  <si>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</si>
  <si>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</si>
  <si>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</si>
  <si>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</si>
  <si>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</si>
  <si>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</si>
  <si>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</si>
  <si>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</si>
  <si>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</si>
  <si>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</si>
  <si>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</si>
  <si>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</si>
  <si>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</si>
  <si>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</si>
  <si>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</si>
  <si>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</si>
  <si>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</si>
  <si>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</si>
  <si>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</si>
  <si>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</si>
  <si>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</si>
  <si>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</si>
  <si>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</si>
  <si>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</si>
  <si>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</si>
  <si>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</si>
  <si>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</si>
  <si>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</si>
  <si>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</si>
  <si>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</si>
  <si>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</si>
  <si>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</si>
  <si>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</si>
  <si>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</si>
  <si>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</si>
  <si>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</si>
  <si>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</si>
  <si>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</si>
  <si>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</si>
  <si>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</si>
  <si>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</si>
  <si>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</si>
  <si>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</si>
  <si>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</si>
  <si>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</si>
  <si>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</si>
  <si>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</si>
  <si>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</si>
  <si>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</si>
  <si>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</si>
  <si>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</si>
  <si>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</si>
  <si>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</si>
  <si>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</si>
  <si>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</si>
  <si>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</si>
  <si>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</si>
  <si>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</si>
  <si>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</si>
  <si>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</si>
  <si>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</si>
  <si>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</si>
  <si>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</si>
  <si>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</si>
  <si>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</si>
  <si>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</si>
  <si>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</si>
  <si>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</si>
  <si>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</si>
  <si>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</si>
  <si>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</si>
  <si>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</si>
  <si>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</si>
  <si>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</si>
  <si>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</si>
  <si>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</si>
  <si>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</si>
  <si>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</si>
  <si>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</si>
  <si>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</si>
  <si>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</si>
  <si>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</si>
  <si>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</si>
  <si>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</si>
  <si>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</si>
  <si>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</si>
  <si>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</si>
  <si>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</si>
  <si>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</si>
  <si>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</si>
  <si>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</si>
  <si>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</si>
  <si>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</si>
  <si>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</si>
  <si>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</si>
  <si>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</si>
  <si>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</si>
  <si>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</si>
  <si>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</si>
  <si>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</si>
  <si>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</si>
  <si>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</si>
  <si>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</si>
  <si>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</si>
  <si>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</si>
  <si>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</si>
  <si>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</si>
  <si>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</si>
  <si>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</si>
  <si>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</si>
  <si>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</si>
  <si>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</si>
  <si>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</si>
  <si>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</si>
  <si>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</si>
  <si>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</si>
  <si>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</si>
  <si>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</si>
  <si>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</si>
  <si>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</si>
  <si>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</si>
  <si>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</si>
  <si>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</si>
  <si>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</si>
  <si>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</si>
  <si>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</si>
  <si>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</si>
  <si>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</si>
  <si>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</si>
  <si>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</si>
  <si>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</si>
  <si>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</si>
  <si>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</si>
  <si>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</si>
  <si>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</si>
  <si>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</si>
  <si>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</si>
  <si>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</si>
  <si>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</si>
  <si>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</si>
  <si>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</si>
  <si>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</si>
  <si>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</si>
  <si>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</si>
  <si>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</si>
  <si>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</si>
  <si>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</si>
  <si>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</si>
  <si>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</si>
  <si>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</si>
  <si>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</si>
  <si>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</si>
  <si>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</si>
  <si>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</si>
  <si>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</si>
  <si>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</si>
  <si>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</si>
  <si>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</si>
  <si>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</si>
  <si>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</si>
  <si>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</si>
  <si>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</si>
  <si>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</si>
  <si>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</si>
  <si>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</si>
  <si>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</si>
  <si>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</si>
  <si>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</si>
  <si>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</si>
  <si>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</si>
  <si>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</si>
  <si>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</si>
  <si>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</si>
  <si>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</si>
  <si>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</si>
  <si>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</si>
  <si>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</si>
  <si>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</si>
  <si>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</si>
  <si>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</si>
  <si>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</si>
  <si>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</si>
  <si>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</si>
  <si>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</si>
  <si>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</si>
  <si>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</si>
  <si>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</si>
  <si>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</si>
  <si>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</si>
  <si>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</si>
  <si>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</si>
  <si>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</si>
  <si>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</si>
  <si>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</si>
  <si>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</si>
  <si>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</si>
  <si>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</si>
  <si>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</si>
  <si>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</si>
  <si>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</si>
  <si>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</si>
  <si>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</si>
  <si>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</si>
  <si>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</si>
  <si>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</si>
  <si>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</si>
  <si>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</si>
  <si>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</si>
  <si>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</si>
  <si>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</si>
  <si>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</si>
  <si>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</si>
  <si>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</si>
  <si>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</si>
  <si>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</si>
  <si>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</si>
  <si>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</si>
  <si>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</si>
  <si>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</si>
  <si>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</si>
  <si>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</si>
  <si>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</si>
  <si>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</si>
  <si>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</si>
  <si>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</si>
  <si>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</si>
  <si>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</si>
  <si>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</si>
  <si>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</si>
  <si>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</si>
  <si>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</si>
  <si>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</si>
  <si>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</si>
  <si>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</si>
  <si>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</si>
  <si>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</si>
  <si>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</si>
  <si>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</si>
  <si>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</si>
  <si>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</si>
  <si>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</si>
  <si>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</si>
  <si>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</si>
  <si>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</si>
  <si>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</si>
  <si>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</si>
  <si>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</si>
  <si>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</si>
  <si>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</si>
  <si>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</si>
  <si>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</si>
  <si>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</si>
  <si>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</si>
  <si>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</si>
  <si>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</si>
  <si>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</si>
  <si>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</si>
  <si>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</si>
  <si>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</si>
  <si>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</si>
  <si>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</si>
  <si>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</si>
  <si>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</si>
  <si>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</si>
  <si>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</si>
  <si>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</si>
  <si>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</si>
  <si>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</si>
  <si>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</si>
  <si>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</si>
  <si>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</si>
  <si>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</si>
  <si>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</si>
  <si>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</si>
  <si>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</si>
  <si>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</si>
  <si>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</si>
  <si>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</si>
  <si>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</si>
  <si>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</si>
  <si>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</si>
  <si>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</si>
  <si>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</si>
  <si>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</si>
  <si>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</si>
  <si>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</si>
  <si>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</si>
  <si>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</si>
  <si>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</si>
  <si>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</si>
  <si>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</si>
  <si>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</si>
  <si>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</si>
  <si>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</si>
  <si>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</si>
  <si>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</si>
  <si>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</si>
  <si>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</si>
  <si>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</si>
  <si>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</si>
  <si>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</si>
  <si>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</si>
  <si>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</si>
  <si>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</si>
  <si>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</si>
  <si>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</si>
  <si>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</si>
  <si>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</si>
  <si>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</si>
  <si>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</si>
  <si>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</si>
  <si>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</si>
  <si>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</si>
  <si>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</si>
  <si>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</si>
  <si>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</si>
  <si>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</si>
  <si>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</si>
  <si>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</si>
  <si>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</si>
  <si>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</si>
  <si>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</si>
  <si>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</si>
  <si>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</si>
  <si>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</si>
  <si>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</si>
  <si>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</si>
  <si>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</si>
  <si>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</si>
  <si>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</si>
  <si>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</si>
  <si>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</si>
  <si>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</si>
  <si>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</si>
  <si>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</si>
  <si>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</si>
  <si>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</si>
  <si>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</si>
  <si>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</si>
  <si>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</si>
  <si>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</si>
  <si>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</si>
  <si>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</si>
  <si>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</si>
  <si>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</si>
  <si>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</si>
  <si>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</si>
  <si>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</si>
  <si>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</si>
  <si>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</si>
  <si>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</si>
  <si>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</si>
  <si>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</si>
  <si>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</si>
  <si>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</si>
  <si>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</si>
  <si>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</si>
  <si>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</si>
  <si>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</si>
  <si>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</si>
  <si>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</si>
  <si>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</si>
  <si>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</si>
  <si>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</si>
  <si>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</si>
  <si>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</si>
  <si>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</si>
  <si>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</si>
  <si>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</si>
  <si>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</si>
  <si>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</si>
  <si>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</si>
  <si>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</si>
  <si>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</si>
  <si>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</si>
  <si>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</si>
  <si>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</si>
  <si>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</si>
  <si>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</si>
  <si>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</si>
  <si>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</si>
  <si>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</si>
  <si>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</si>
  <si>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</si>
  <si>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</si>
  <si>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</si>
  <si>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</si>
  <si>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</si>
  <si>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</si>
  <si>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</si>
  <si>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</si>
  <si>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</si>
  <si>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</si>
  <si>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</si>
  <si>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</si>
  <si>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</si>
  <si>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</si>
  <si>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</si>
  <si>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</si>
  <si>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</si>
  <si>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</si>
  <si>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</si>
  <si>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</si>
  <si>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</si>
  <si>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</si>
  <si>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</si>
  <si>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</si>
  <si>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</si>
  <si>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</si>
  <si>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</si>
  <si>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</si>
  <si>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</si>
  <si>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</si>
  <si>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</si>
  <si>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</si>
  <si>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</si>
  <si>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</si>
  <si>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</si>
  <si>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</si>
  <si>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</si>
  <si>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</si>
  <si>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</si>
  <si>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</si>
  <si>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</si>
  <si>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</si>
  <si>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</si>
  <si>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</si>
  <si>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</si>
  <si>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</si>
  <si>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</si>
  <si>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</si>
  <si>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</si>
  <si>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</si>
  <si>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</si>
  <si>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</si>
  <si>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</si>
  <si>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</si>
  <si>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</si>
  <si>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</si>
  <si>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</si>
  <si>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</si>
  <si>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</si>
  <si>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</si>
  <si>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</si>
  <si>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</si>
  <si>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</si>
  <si>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</si>
  <si>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</si>
  <si>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</si>
  <si>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</si>
  <si>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</si>
  <si>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</si>
  <si>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</si>
  <si>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</si>
  <si>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</si>
  <si>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</si>
  <si>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</si>
  <si>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</si>
  <si>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</si>
  <si>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</si>
  <si>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</si>
  <si>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</si>
  <si>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</si>
  <si>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</si>
  <si>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</si>
  <si>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</si>
  <si>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</si>
  <si>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</si>
  <si>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</si>
  <si>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</si>
  <si>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</si>
  <si>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</si>
  <si>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</si>
  <si>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</si>
  <si>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</si>
  <si>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</si>
  <si>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</si>
  <si>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</si>
  <si>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</si>
  <si>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</si>
  <si>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</si>
  <si>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</si>
  <si>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</si>
  <si>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</si>
  <si>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</si>
  <si>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</si>
  <si>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</si>
  <si>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</si>
  <si>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</si>
  <si>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</si>
  <si>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</si>
  <si>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</si>
  <si>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</si>
  <si>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</si>
  <si>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</si>
  <si>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</si>
  <si>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</si>
  <si>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</si>
  <si>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</si>
  <si>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</si>
  <si>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</si>
  <si>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</si>
  <si>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</si>
  <si>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</si>
  <si>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</si>
  <si>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</si>
  <si>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</si>
  <si>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</si>
  <si>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</si>
  <si>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</si>
  <si>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</si>
  <si>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</si>
  <si>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</si>
  <si>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</si>
  <si>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</si>
  <si>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</si>
  <si>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</si>
  <si>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</si>
  <si>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</si>
  <si>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</si>
  <si>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</si>
  <si>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</si>
  <si>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</si>
  <si>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</si>
  <si>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</si>
  <si>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</si>
  <si>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</si>
  <si>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</si>
  <si>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</si>
  <si>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</si>
  <si>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</si>
  <si>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</si>
  <si>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</si>
  <si>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</si>
  <si>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</si>
  <si>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</si>
  <si>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</si>
  <si>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</si>
  <si>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</si>
  <si>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</si>
  <si>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</si>
  <si>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</si>
  <si>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</si>
  <si>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</si>
  <si>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</si>
  <si>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</si>
  <si>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</si>
  <si>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</si>
  <si>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</si>
  <si>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</si>
  <si>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</si>
  <si>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</si>
  <si>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</si>
  <si>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</si>
  <si>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</si>
  <si>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</si>
  <si>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</si>
  <si>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</si>
  <si>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</si>
  <si>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</si>
  <si>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</si>
  <si>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</si>
  <si>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</si>
  <si>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</si>
  <si>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</si>
  <si>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</si>
  <si>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</si>
  <si>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</si>
  <si>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</si>
  <si>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</si>
  <si>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</si>
  <si>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</si>
  <si>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</si>
  <si>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</si>
  <si>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</si>
  <si>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</si>
  <si>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</si>
  <si>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</si>
  <si>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</si>
  <si>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</si>
  <si>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</si>
  <si>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</si>
  <si>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</si>
  <si>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</si>
  <si>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</si>
  <si>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</si>
  <si>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</si>
  <si>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</si>
  <si>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</si>
  <si>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</si>
  <si>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</si>
  <si>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</si>
  <si>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</si>
  <si>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</si>
  <si>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</si>
  <si>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</si>
  <si>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</si>
  <si>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</si>
  <si>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</si>
  <si>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</si>
  <si>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</si>
  <si>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</si>
  <si>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</si>
  <si>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</si>
  <si>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</si>
  <si>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</si>
  <si>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</si>
  <si>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</si>
  <si>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</si>
  <si>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</si>
  <si>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</si>
  <si>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</si>
  <si>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</si>
  <si>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</si>
  <si>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</si>
  <si>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</si>
  <si>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</si>
  <si>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</si>
  <si>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</si>
  <si>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</si>
  <si>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</si>
  <si>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</si>
  <si>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</si>
  <si>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</si>
  <si>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</si>
  <si>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</si>
  <si>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</si>
  <si>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</si>
  <si>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</si>
  <si>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</si>
  <si>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</si>
  <si>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</si>
  <si>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</si>
  <si>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</si>
  <si>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</si>
  <si>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</si>
  <si>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</si>
  <si>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</si>
  <si>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</si>
  <si>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</si>
  <si>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</si>
  <si>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</si>
  <si>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</si>
  <si>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</si>
  <si>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</si>
  <si>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</si>
  <si>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</si>
  <si>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</si>
  <si>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</si>
  <si>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</si>
  <si>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</si>
  <si>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</si>
  <si>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</si>
  <si>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</si>
  <si>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</si>
  <si>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</si>
  <si>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</si>
  <si>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</si>
  <si>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</si>
  <si>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</si>
  <si>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</si>
  <si>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</si>
  <si>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</si>
  <si>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</si>
  <si>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</si>
  <si>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</si>
  <si>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</si>
  <si>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</si>
  <si>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</si>
  <si>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</si>
  <si>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</si>
  <si>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</si>
  <si>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</si>
  <si>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</si>
  <si>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</si>
  <si>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</si>
  <si>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</si>
  <si>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</si>
  <si>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</si>
  <si>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</si>
  <si>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</si>
  <si>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</si>
  <si>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</si>
  <si>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</si>
  <si>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</si>
  <si>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</si>
  <si>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</si>
  <si>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</si>
  <si>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</si>
  <si>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</si>
  <si>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</si>
  <si>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</si>
  <si>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</si>
  <si>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</si>
  <si>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</si>
  <si>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</si>
  <si>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</si>
  <si>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</si>
  <si>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</si>
  <si>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</si>
  <si>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</si>
  <si>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</si>
  <si>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</si>
  <si>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</si>
  <si>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</si>
  <si>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</si>
  <si>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</si>
  <si>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</si>
  <si>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</si>
  <si>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</si>
  <si>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</si>
  <si>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</si>
  <si>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</si>
  <si>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</si>
  <si>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</si>
  <si>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</si>
  <si>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</si>
  <si>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</si>
  <si>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</si>
  <si>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</si>
  <si>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</si>
  <si>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</si>
  <si>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</si>
  <si>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</si>
  <si>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</si>
  <si>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</si>
  <si>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</si>
  <si>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</si>
  <si>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</si>
  <si>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</si>
  <si>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</si>
  <si>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</si>
  <si>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</si>
  <si>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</si>
  <si>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</si>
  <si>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</si>
  <si>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</si>
  <si>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</si>
  <si>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</si>
  <si>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</si>
  <si>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</si>
  <si>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</si>
  <si>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</si>
  <si>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</si>
  <si>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</si>
  <si>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</si>
  <si>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</si>
  <si>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</si>
  <si>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</si>
  <si>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</si>
  <si>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</si>
  <si>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</si>
  <si>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</si>
  <si>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</si>
  <si>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</si>
  <si>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</si>
  <si>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</si>
  <si>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</si>
  <si>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</si>
  <si>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</si>
  <si>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</si>
  <si>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</si>
  <si>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</si>
  <si>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</si>
  <si>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</si>
  <si>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</si>
  <si>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</si>
  <si>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</si>
  <si>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</si>
  <si>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</si>
  <si>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</si>
  <si>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</si>
  <si>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</si>
  <si>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</si>
  <si>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</si>
  <si>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</si>
  <si>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</si>
  <si>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</si>
  <si>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</si>
  <si>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</si>
  <si>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</si>
  <si>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</si>
  <si>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</si>
  <si>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</si>
  <si>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</si>
  <si>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</si>
  <si>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</si>
  <si>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</si>
  <si>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</si>
  <si>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</si>
  <si>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</si>
  <si>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</si>
  <si>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</si>
  <si>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</si>
  <si>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</si>
  <si>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</si>
  <si>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</si>
  <si>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</si>
  <si>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</si>
  <si>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</si>
  <si>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</si>
  <si>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</si>
  <si>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</si>
  <si>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</si>
  <si>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</si>
  <si>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</si>
  <si>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</si>
  <si>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</si>
  <si>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</si>
  <si>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</si>
  <si>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</si>
  <si>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</si>
  <si>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</si>
  <si>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</si>
  <si>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</si>
  <si>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</si>
  <si>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</si>
  <si>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</si>
  <si>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</si>
  <si>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</si>
  <si>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</si>
  <si>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</si>
  <si>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</si>
  <si>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</si>
  <si>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</si>
  <si>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</si>
  <si>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</si>
  <si>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</si>
  <si>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</si>
  <si>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</si>
  <si>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</si>
  <si>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</si>
  <si>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</si>
  <si>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</si>
  <si>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</si>
  <si>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</si>
  <si>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</si>
  <si>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</si>
  <si>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</si>
  <si>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</si>
  <si>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</si>
  <si>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</si>
  <si>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</si>
  <si>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</si>
  <si>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</si>
  <si>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</si>
  <si>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</si>
  <si>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</si>
  <si>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</si>
  <si>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</si>
  <si>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</si>
  <si>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</si>
  <si>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</si>
  <si>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</si>
  <si>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</si>
  <si>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</si>
  <si>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</si>
  <si>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</si>
  <si>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</si>
  <si>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</si>
  <si>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</si>
  <si>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</si>
  <si>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</si>
  <si>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</si>
  <si>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</si>
  <si>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</si>
  <si>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</si>
  <si>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</si>
  <si>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</si>
  <si>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</si>
  <si>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</si>
  <si>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</si>
  <si>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</si>
  <si>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</si>
  <si>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</si>
  <si>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</si>
  <si>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</si>
  <si>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</si>
  <si>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</si>
  <si>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</si>
  <si>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</si>
  <si>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</si>
  <si>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</si>
  <si>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</si>
  <si>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</si>
  <si>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</si>
  <si>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</si>
  <si>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</si>
  <si>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</si>
  <si>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</si>
  <si>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</si>
  <si>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</si>
  <si>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</si>
  <si>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</si>
  <si>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</si>
  <si>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</si>
  <si>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</si>
  <si>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</si>
  <si>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</si>
  <si>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</si>
  <si>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</si>
  <si>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</si>
  <si>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</si>
  <si>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</si>
  <si>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</si>
  <si>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</si>
  <si>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</si>
  <si>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</si>
  <si>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</si>
  <si>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</si>
  <si>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</si>
  <si>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</si>
  <si>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</si>
  <si>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</si>
  <si>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</si>
  <si>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</si>
  <si>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</si>
  <si>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</si>
  <si>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</si>
  <si>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</si>
  <si>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</si>
  <si>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</si>
  <si>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</si>
  <si>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</si>
  <si>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</si>
  <si>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</si>
  <si>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</si>
  <si>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</si>
  <si>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</si>
  <si>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</si>
  <si>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</si>
  <si>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</si>
  <si>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</si>
  <si>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</si>
  <si>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</si>
  <si>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</si>
  <si>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</si>
  <si>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</si>
  <si>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</si>
  <si>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</si>
  <si>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</si>
  <si>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</si>
  <si>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</si>
  <si>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</si>
  <si>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</si>
  <si>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</si>
  <si>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</si>
  <si>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</si>
  <si>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</si>
  <si>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</si>
  <si>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</si>
  <si>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</si>
  <si>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</si>
  <si>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</si>
  <si>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</si>
  <si>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</si>
  <si>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</si>
  <si>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</si>
  <si>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</si>
  <si>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</si>
  <si>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</si>
  <si>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</si>
  <si>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</si>
  <si>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</si>
  <si>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</si>
  <si>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</si>
  <si>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</si>
  <si>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</si>
  <si>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</si>
  <si>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</si>
  <si>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</si>
  <si>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</si>
  <si>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</si>
  <si>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</si>
  <si>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</si>
  <si>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</si>
  <si>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</si>
  <si>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</si>
  <si>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</si>
  <si>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</si>
  <si>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</si>
  <si>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</si>
  <si>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</si>
  <si>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</si>
  <si>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</si>
  <si>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</si>
  <si>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</si>
  <si>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</si>
  <si>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</si>
  <si>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</si>
  <si>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</si>
  <si>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</si>
  <si>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</si>
  <si>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</si>
  <si>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</si>
  <si>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</si>
  <si>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</si>
  <si>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</si>
  <si>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</si>
  <si>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</si>
  <si>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</si>
  <si>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</si>
  <si>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</si>
  <si>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</si>
  <si>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</si>
  <si>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</si>
  <si>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</si>
  <si>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</si>
  <si>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</si>
  <si>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</si>
  <si>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</si>
  <si>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</si>
  <si>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</si>
  <si>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</si>
  <si>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</si>
  <si>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</si>
  <si>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</si>
  <si>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</si>
  <si>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</si>
  <si>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</si>
  <si>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</si>
  <si>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</si>
  <si>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</si>
  <si>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</si>
  <si>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</si>
  <si>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</si>
  <si>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</si>
  <si>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</si>
  <si>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</si>
  <si>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</si>
  <si>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</si>
  <si>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</si>
  <si>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</si>
  <si>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</si>
  <si>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</si>
  <si>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</si>
  <si>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</si>
  <si>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</si>
  <si>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</si>
  <si>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</si>
  <si>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</si>
  <si>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</si>
  <si>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</si>
  <si>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</si>
  <si>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</si>
  <si>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</si>
  <si>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</si>
  <si>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</si>
  <si>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</si>
  <si>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</si>
  <si>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</si>
  <si>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</si>
  <si>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</si>
  <si>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</si>
  <si>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</si>
  <si>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</si>
  <si>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</si>
  <si>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</si>
  <si>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</si>
  <si>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</si>
  <si>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</si>
  <si>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</si>
  <si>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</si>
  <si>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</si>
  <si>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</si>
  <si>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</si>
  <si>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</si>
  <si>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</si>
  <si>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</si>
  <si>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</si>
  <si>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</si>
  <si>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</si>
  <si>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</si>
  <si>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</si>
  <si>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</si>
  <si>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</si>
  <si>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</si>
  <si>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</si>
  <si>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</si>
  <si>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</si>
  <si>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</si>
  <si>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</si>
  <si>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</si>
  <si>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</si>
  <si>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</si>
  <si>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</si>
  <si>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</si>
  <si>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</si>
  <si>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</si>
  <si>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</si>
  <si>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</si>
  <si>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</si>
  <si>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</si>
  <si>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</si>
  <si>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</si>
  <si>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</si>
  <si>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</si>
  <si>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</si>
  <si>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</si>
  <si>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</si>
  <si>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</si>
  <si>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</si>
  <si>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</si>
  <si>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</si>
  <si>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</si>
  <si>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</si>
  <si>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</si>
  <si>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</si>
  <si>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</si>
  <si>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</si>
  <si>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</si>
  <si>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</si>
  <si>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</si>
  <si>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</si>
  <si>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</si>
  <si>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</si>
  <si>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</si>
  <si>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</si>
  <si>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</si>
  <si>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</si>
  <si>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</si>
  <si>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</si>
  <si>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</si>
  <si>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</si>
  <si>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</si>
  <si>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</si>
  <si>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</si>
  <si>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</si>
  <si>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</si>
  <si>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</si>
  <si>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</si>
  <si>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</si>
  <si>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</si>
  <si>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</si>
  <si>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</si>
  <si>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</si>
  <si>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</si>
  <si>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</si>
  <si>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</si>
  <si>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</si>
  <si>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</si>
  <si>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</si>
  <si>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</si>
  <si>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</si>
  <si>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</si>
  <si>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</si>
  <si>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</si>
  <si>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</si>
  <si>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</si>
  <si>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</si>
  <si>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</si>
  <si>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</si>
  <si>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</si>
  <si>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</si>
  <si>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</si>
  <si>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</si>
  <si>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</si>
  <si>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</si>
  <si>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</si>
  <si>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</si>
  <si>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</si>
  <si>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</si>
  <si>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</si>
  <si>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</si>
  <si>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</si>
  <si>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</si>
  <si>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</si>
  <si>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</si>
  <si>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</si>
  <si>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</si>
  <si>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</si>
  <si>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</si>
  <si>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</si>
  <si>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</si>
  <si>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</si>
  <si>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</si>
  <si>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</si>
  <si>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</si>
  <si>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</si>
  <si>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</si>
  <si>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</si>
  <si>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</si>
  <si>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</si>
  <si>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</si>
  <si>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</si>
  <si>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</si>
  <si>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</si>
  <si>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</si>
  <si>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</si>
  <si>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</si>
  <si>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</si>
  <si>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</si>
  <si>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</si>
  <si>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</si>
  <si>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</si>
  <si>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</si>
  <si>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</si>
  <si>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</si>
  <si>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</si>
  <si>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</si>
  <si>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</si>
  <si>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</si>
  <si>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</si>
  <si>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</si>
  <si>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</si>
  <si>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</si>
  <si>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</si>
  <si>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</si>
  <si>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</si>
  <si>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</si>
  <si>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</si>
  <si>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</si>
  <si>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</si>
  <si>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</si>
  <si>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</si>
  <si>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</si>
  <si>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</si>
  <si>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</si>
  <si>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</si>
  <si>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</si>
  <si>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</si>
  <si>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</si>
  <si>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</si>
  <si>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</si>
  <si>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</si>
  <si>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</si>
  <si>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</si>
  <si>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</si>
  <si>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</si>
  <si>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</si>
  <si>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</si>
  <si>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</si>
  <si>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</si>
  <si>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</si>
  <si>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</si>
  <si>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</si>
  <si>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</si>
  <si>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</si>
  <si>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</si>
  <si>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</si>
  <si>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</si>
  <si>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</si>
  <si>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</si>
  <si>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</si>
  <si>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</si>
  <si>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</si>
  <si>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</si>
  <si>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</si>
  <si>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</si>
  <si>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</si>
  <si>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</si>
  <si>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</si>
  <si>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</si>
  <si>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</si>
  <si>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</si>
  <si>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</si>
  <si>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</si>
  <si>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</si>
  <si>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</si>
  <si>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</si>
  <si>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</si>
  <si>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</si>
  <si>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</si>
  <si>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</si>
  <si>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</si>
  <si>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</si>
  <si>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</si>
  <si>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</si>
  <si>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</si>
  <si>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</si>
  <si>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</si>
  <si>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</si>
  <si>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</si>
  <si>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</si>
  <si>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</si>
  <si>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</si>
  <si>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</si>
  <si>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</si>
  <si>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</si>
  <si>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</si>
  <si>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</si>
  <si>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</si>
  <si>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</si>
  <si>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</si>
  <si>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</si>
  <si>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</si>
  <si>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</si>
  <si>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</si>
  <si>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</si>
  <si>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</si>
  <si>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</si>
  <si>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</si>
  <si>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</si>
  <si>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</si>
  <si>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</si>
  <si>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</si>
  <si>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</si>
  <si>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</si>
  <si>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</si>
  <si>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</si>
  <si>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</si>
  <si>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</si>
  <si>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</si>
  <si>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</si>
  <si>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</si>
  <si>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</si>
  <si>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</si>
  <si>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</si>
  <si>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</si>
  <si>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</si>
  <si>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</si>
  <si>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</si>
  <si>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</si>
  <si>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</si>
  <si>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</si>
  <si>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</si>
  <si>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</si>
  <si>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</si>
  <si>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</si>
  <si>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</si>
  <si>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</si>
  <si>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</si>
  <si>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</si>
  <si>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</si>
  <si>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</si>
  <si>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</si>
  <si>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</si>
  <si>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</si>
  <si>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</si>
  <si>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</si>
  <si>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</si>
  <si>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</si>
  <si>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</si>
  <si>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</si>
  <si>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</si>
  <si>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</si>
  <si>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</si>
  <si>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</si>
  <si>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</si>
  <si>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</si>
  <si>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</si>
  <si>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</si>
  <si>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</si>
  <si>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</si>
  <si>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</si>
  <si>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</si>
  <si>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</si>
  <si>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</si>
  <si>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</si>
  <si>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</si>
  <si>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</si>
  <si>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</si>
  <si>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</si>
  <si>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</si>
  <si>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</si>
  <si>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</si>
  <si>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</si>
  <si>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</si>
  <si>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</si>
  <si>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</si>
  <si>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</si>
  <si>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</si>
  <si>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</si>
  <si>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</si>
  <si>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</si>
  <si>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</si>
  <si>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</si>
  <si>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</si>
  <si>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</si>
  <si>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</si>
  <si>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</si>
  <si>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</si>
  <si>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</si>
  <si>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</si>
  <si>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</si>
  <si>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</si>
  <si>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</si>
  <si>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</si>
  <si>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</si>
  <si>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</si>
  <si>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</si>
  <si>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</si>
  <si>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</si>
  <si>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</si>
  <si>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</si>
  <si>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</si>
  <si>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</si>
  <si>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</si>
  <si>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</si>
  <si>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</si>
  <si>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</si>
  <si>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</si>
  <si>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</si>
  <si>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</si>
  <si>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</si>
  <si>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</si>
  <si>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</si>
  <si>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</si>
  <si>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</si>
  <si>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</si>
  <si>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</si>
  <si>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</si>
  <si>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</si>
  <si>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</si>
  <si>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</si>
  <si>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</si>
  <si>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</si>
  <si>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</si>
  <si>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</si>
  <si>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</si>
  <si>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</si>
  <si>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</si>
  <si>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</si>
  <si>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</si>
  <si>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</si>
  <si>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</si>
  <si>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</si>
  <si>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</si>
  <si>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</si>
  <si>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</si>
  <si>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</si>
  <si>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</si>
  <si>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</si>
  <si>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</si>
  <si>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</si>
  <si>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</si>
  <si>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</si>
  <si>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</si>
  <si>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</si>
  <si>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</si>
  <si>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</si>
  <si>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</si>
  <si>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</si>
  <si>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</si>
  <si>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</si>
  <si>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</si>
  <si>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</si>
  <si>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</si>
  <si>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</si>
  <si>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</si>
  <si>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</si>
  <si>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</si>
  <si>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</si>
  <si>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</si>
  <si>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</si>
  <si>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</si>
  <si>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</si>
  <si>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</si>
  <si>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</si>
  <si>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</si>
  <si>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</si>
  <si>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</si>
  <si>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</si>
  <si>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</si>
  <si>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</si>
  <si>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</si>
  <si>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</si>
  <si>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</si>
  <si>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</si>
  <si>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</si>
  <si>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</si>
  <si>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</si>
  <si>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</si>
  <si>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</si>
  <si>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</si>
  <si>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</si>
  <si>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</si>
  <si>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</si>
  <si>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</si>
  <si>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</si>
  <si>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</si>
  <si>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</si>
  <si>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</si>
  <si>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</si>
  <si>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</si>
  <si>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</si>
  <si>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</si>
  <si>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</si>
  <si>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</si>
  <si>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</si>
  <si>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</si>
  <si>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</si>
  <si>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</si>
  <si>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</si>
  <si>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</si>
  <si>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</si>
  <si>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</si>
  <si>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</si>
  <si>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</si>
  <si>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</si>
  <si>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</si>
  <si>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</si>
  <si>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</si>
  <si>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</si>
  <si>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</si>
  <si>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</si>
  <si>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</si>
  <si>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</si>
  <si>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</si>
  <si>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</si>
  <si>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</si>
  <si>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</si>
  <si>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</si>
  <si>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</si>
  <si>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</si>
  <si>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</si>
  <si>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</si>
  <si>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</si>
  <si>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</si>
  <si>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</si>
  <si>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</si>
  <si>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</si>
  <si>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</si>
  <si>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</si>
  <si>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</si>
  <si>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</si>
  <si>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</si>
  <si>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</si>
  <si>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</si>
  <si>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</si>
  <si>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</si>
  <si>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</si>
  <si>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</si>
  <si>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</si>
  <si>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</si>
  <si>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</si>
  <si>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</si>
  <si>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</si>
  <si>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</si>
  <si>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</si>
  <si>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</si>
  <si>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</si>
  <si>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</si>
  <si>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</si>
  <si>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</si>
  <si>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</si>
  <si>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</si>
  <si>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</si>
  <si>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</si>
  <si>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</si>
  <si>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</si>
  <si>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</si>
  <si>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</si>
  <si>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</si>
  <si>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</si>
  <si>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</si>
  <si>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</si>
  <si>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</si>
  <si>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</si>
  <si>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</si>
  <si>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</si>
  <si>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</si>
  <si>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</si>
  <si>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</si>
  <si>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</si>
  <si>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</si>
  <si>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</si>
  <si>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</si>
  <si>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</si>
  <si>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</si>
  <si>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</si>
  <si>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</si>
  <si>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</si>
  <si>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</si>
  <si>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</si>
  <si>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</si>
  <si>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</si>
  <si>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</si>
  <si>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</si>
  <si>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</si>
  <si>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</si>
  <si>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</si>
  <si>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</si>
  <si>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</si>
  <si>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</si>
  <si>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</si>
  <si>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</si>
  <si>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</si>
  <si>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</si>
  <si>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</si>
  <si>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</si>
  <si>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</si>
  <si>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</si>
  <si>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</si>
  <si>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</si>
  <si>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</si>
  <si>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</si>
  <si>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</si>
  <si>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</si>
  <si>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</si>
  <si>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</si>
  <si>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</si>
  <si>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</si>
  <si>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</si>
  <si>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</si>
  <si>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</si>
  <si>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</si>
  <si>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</si>
  <si>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</si>
  <si>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</si>
  <si>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</si>
  <si>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</si>
  <si>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</si>
  <si>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</si>
  <si>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</si>
  <si>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</si>
  <si>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</si>
  <si>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</si>
  <si>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</si>
  <si>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</si>
  <si>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</si>
  <si>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</si>
  <si>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</si>
  <si>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</si>
  <si>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</si>
  <si>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</si>
  <si>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</si>
  <si>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</si>
  <si>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</si>
  <si>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</si>
  <si>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</si>
  <si>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</si>
  <si>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</si>
  <si>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</si>
  <si>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</si>
  <si>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</si>
  <si>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</si>
  <si>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</si>
  <si>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</si>
  <si>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</si>
  <si>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</si>
  <si>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</si>
  <si>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</si>
  <si>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</si>
  <si>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</si>
  <si>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</si>
  <si>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</si>
  <si>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</si>
  <si>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</si>
  <si>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</si>
  <si>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</si>
  <si>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</si>
  <si>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</si>
  <si>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</si>
  <si>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</si>
  <si>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</si>
  <si>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</si>
  <si>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</si>
  <si>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</si>
  <si>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</si>
  <si>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</si>
  <si>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</si>
  <si>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</si>
  <si>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</si>
  <si>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</si>
  <si>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</si>
  <si>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</si>
  <si>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</si>
  <si>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</si>
  <si>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</si>
  <si>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</si>
  <si>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</si>
  <si>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</si>
  <si>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</si>
  <si>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</si>
  <si>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</si>
  <si>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</si>
  <si>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</si>
  <si>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</si>
  <si>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</si>
  <si>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</si>
  <si>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</si>
  <si>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</si>
  <si>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</si>
  <si>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</si>
  <si>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</si>
  <si>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</si>
  <si>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</si>
  <si>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</si>
  <si>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</si>
  <si>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</si>
  <si>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</si>
  <si>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</si>
  <si>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</si>
  <si>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</si>
  <si>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</si>
  <si>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</si>
  <si>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</si>
  <si>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</si>
  <si>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</si>
  <si>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</si>
  <si>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</si>
  <si>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</si>
  <si>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</si>
  <si>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</si>
  <si>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</si>
  <si>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</si>
  <si>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</si>
  <si>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</si>
  <si>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</si>
  <si>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</si>
  <si>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</si>
  <si>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</si>
  <si>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</si>
  <si>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</si>
  <si>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</si>
  <si>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</si>
  <si>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</si>
  <si>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</si>
  <si>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</si>
  <si>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</si>
  <si>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</si>
  <si>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</si>
  <si>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</si>
  <si>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</si>
  <si>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</si>
  <si>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</si>
  <si>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</si>
  <si>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</si>
  <si>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</si>
  <si>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</si>
  <si>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</si>
  <si>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</si>
  <si>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</si>
  <si>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</si>
  <si>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</si>
  <si>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</si>
  <si>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</si>
  <si>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</si>
  <si>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</si>
  <si>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</si>
  <si>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</si>
  <si>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</si>
  <si>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</si>
  <si>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</si>
  <si>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</si>
  <si>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</si>
  <si>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</si>
  <si>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</si>
  <si>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</si>
  <si>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</si>
  <si>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</si>
  <si>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</si>
  <si>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</si>
  <si>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</si>
  <si>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</si>
  <si>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</si>
  <si>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</si>
  <si>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</si>
  <si>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</si>
  <si>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</si>
  <si>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</si>
  <si>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</si>
  <si>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</si>
  <si>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</si>
  <si>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</si>
  <si>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</si>
  <si>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</si>
  <si>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</si>
  <si>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</si>
  <si>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</si>
  <si>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</si>
  <si>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</si>
  <si>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</si>
  <si>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</si>
  <si>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</si>
  <si>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</si>
  <si>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</si>
  <si>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</si>
  <si>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</si>
  <si>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</si>
  <si>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</si>
  <si>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</si>
  <si>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</si>
  <si>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</si>
  <si>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</si>
  <si>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</si>
  <si>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</si>
  <si>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</si>
  <si>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</si>
  <si>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</si>
  <si>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</si>
  <si>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</si>
  <si>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</si>
  <si>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</si>
  <si>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</si>
  <si>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</si>
  <si>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</si>
  <si>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</si>
  <si>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</si>
  <si>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</si>
  <si>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</si>
  <si>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</si>
  <si>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</si>
  <si>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</si>
  <si>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</si>
  <si>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</si>
  <si>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</si>
  <si>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</si>
  <si>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</si>
  <si>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</si>
  <si>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</si>
  <si>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</si>
  <si>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</si>
  <si>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</si>
  <si>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</si>
  <si>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</si>
  <si>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</si>
  <si>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</si>
  <si>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</si>
  <si>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</si>
  <si>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</si>
  <si>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</si>
  <si>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</si>
  <si>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</si>
  <si>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</si>
  <si>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</si>
  <si>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</si>
  <si>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</si>
  <si>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</si>
  <si>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</si>
  <si>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</si>
  <si>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</si>
  <si>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</si>
  <si>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</si>
  <si>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</si>
  <si>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</si>
  <si>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</si>
  <si>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</si>
  <si>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</si>
  <si>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</si>
  <si>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</si>
  <si>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</si>
  <si>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</si>
  <si>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</si>
  <si>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</si>
  <si>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</si>
  <si>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</si>
  <si>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</si>
  <si>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</si>
  <si>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</si>
  <si>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</si>
  <si>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</si>
  <si>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</si>
  <si>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</si>
  <si>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</si>
  <si>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</si>
  <si>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</si>
  <si>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</si>
  <si>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</si>
  <si>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</si>
  <si>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</si>
  <si>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</si>
  <si>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</si>
  <si>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</si>
  <si>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</si>
  <si>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</si>
  <si>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</si>
  <si>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</si>
  <si>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</si>
  <si>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</si>
  <si>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</si>
  <si>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</si>
  <si>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</si>
  <si>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</si>
  <si>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</si>
  <si>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</si>
  <si>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</si>
  <si>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</si>
  <si>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</si>
  <si>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</si>
  <si>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</si>
  <si>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</si>
  <si>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</si>
  <si>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</si>
  <si>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</si>
  <si>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</si>
  <si>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</si>
  <si>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</si>
  <si>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</si>
  <si>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</si>
  <si>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</si>
  <si>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</si>
  <si>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</si>
  <si>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</si>
  <si>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</si>
  <si>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</si>
  <si>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</si>
  <si>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</si>
  <si>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</si>
  <si>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</si>
  <si>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</si>
  <si>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</si>
  <si>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</si>
  <si>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</si>
  <si>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</si>
  <si>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</si>
  <si>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</si>
  <si>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</si>
  <si>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</si>
  <si>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</si>
  <si>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</si>
  <si>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</si>
  <si>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</si>
  <si>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</si>
  <si>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</si>
  <si>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</si>
  <si>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</si>
  <si>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</si>
  <si>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</si>
  <si>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</si>
  <si>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</si>
  <si>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</si>
  <si>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</si>
  <si>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</si>
  <si>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</si>
  <si>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</si>
  <si>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</si>
  <si>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</si>
  <si>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</si>
  <si>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</si>
  <si>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</si>
  <si>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</si>
  <si>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</si>
  <si>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</si>
  <si>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</si>
  <si>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</si>
  <si>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</si>
  <si>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</si>
  <si>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</si>
  <si>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</si>
  <si>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</si>
  <si>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</si>
  <si>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</si>
  <si>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</si>
  <si>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</si>
  <si>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</si>
  <si>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</si>
  <si>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</si>
  <si>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</si>
  <si>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</si>
  <si>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</si>
  <si>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</si>
  <si>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</si>
  <si>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</si>
  <si>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</si>
  <si>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</si>
  <si>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</si>
  <si>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</si>
  <si>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</si>
  <si>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</si>
  <si>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</si>
  <si>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</si>
  <si>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</si>
  <si>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</si>
  <si>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</si>
  <si>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</si>
  <si>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</si>
  <si>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</si>
  <si>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</si>
  <si>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</si>
  <si>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</si>
  <si>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</si>
  <si>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</si>
  <si>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</si>
  <si>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</si>
  <si>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</si>
  <si>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</si>
  <si>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</si>
  <si>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</si>
  <si>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</si>
  <si>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</si>
  <si>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</si>
  <si>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</si>
  <si>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</si>
  <si>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</si>
  <si>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</si>
  <si>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</si>
  <si>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</si>
  <si>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</si>
  <si>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</si>
  <si>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</si>
  <si>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</si>
  <si>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</si>
  <si>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</si>
  <si>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</si>
  <si>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</si>
  <si>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</si>
  <si>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</si>
  <si>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</si>
  <si>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</si>
  <si>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</si>
  <si>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</si>
  <si>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</si>
  <si>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</si>
  <si>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</si>
  <si>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</si>
  <si>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</si>
  <si>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</si>
  <si>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</si>
  <si>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</si>
  <si>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</si>
  <si>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</si>
  <si>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</si>
  <si>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</si>
  <si>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</si>
  <si>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</si>
  <si>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</si>
  <si>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</si>
  <si>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</si>
  <si>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</si>
  <si>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</si>
  <si>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</si>
  <si>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</si>
  <si>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</si>
  <si>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</si>
  <si>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</si>
  <si>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</si>
  <si>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</si>
  <si>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</si>
  <si>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</si>
  <si>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</si>
  <si>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</si>
  <si>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</si>
  <si>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</si>
  <si>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</si>
  <si>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</si>
  <si>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</si>
  <si>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</si>
  <si>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</si>
  <si>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</si>
  <si>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</si>
  <si>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</si>
  <si>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</si>
  <si>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</si>
  <si>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</si>
  <si>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</si>
  <si>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</si>
  <si>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</si>
  <si>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</si>
  <si>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</si>
  <si>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</si>
  <si>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</si>
  <si>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</si>
  <si>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</si>
  <si>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</si>
  <si>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</si>
  <si>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</si>
  <si>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</si>
  <si>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</si>
  <si>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</si>
  <si>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</si>
  <si>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</si>
  <si>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</si>
  <si>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</si>
  <si>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</si>
  <si>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</si>
  <si>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</si>
  <si>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</si>
  <si>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</si>
  <si>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</si>
  <si>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</si>
  <si>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</si>
  <si>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</si>
  <si>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</si>
  <si>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</si>
  <si>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</si>
  <si>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</si>
  <si>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</si>
  <si>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</si>
  <si>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</si>
  <si>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</si>
  <si>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</si>
  <si>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</si>
  <si>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</si>
  <si>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</si>
  <si>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</si>
  <si>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</si>
  <si>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</si>
  <si>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</si>
  <si>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</si>
  <si>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</si>
  <si>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</si>
  <si>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</si>
  <si>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</si>
  <si>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</si>
  <si>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</si>
  <si>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</si>
  <si>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</si>
  <si>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</si>
  <si>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</si>
  <si>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</si>
  <si>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</si>
  <si>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</si>
  <si>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</si>
  <si>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</si>
  <si>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</si>
  <si>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</si>
  <si>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</si>
  <si>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</si>
  <si>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</si>
  <si>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</si>
  <si>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</si>
  <si>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</si>
  <si>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</si>
  <si>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</si>
  <si>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</si>
  <si>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</si>
  <si>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</si>
  <si>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</si>
  <si>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</si>
  <si>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</si>
  <si>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</si>
  <si>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</si>
  <si>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</si>
  <si>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</si>
  <si>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</si>
  <si>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</si>
  <si>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</si>
  <si>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</si>
  <si>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</si>
  <si>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</si>
  <si>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</si>
  <si>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</si>
  <si>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</si>
  <si>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</si>
  <si>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</si>
  <si>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</si>
  <si>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</si>
  <si>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</si>
  <si>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</si>
  <si>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</si>
  <si>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</si>
  <si>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</si>
  <si>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</si>
  <si>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</si>
  <si>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</si>
  <si>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</si>
  <si>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</si>
  <si>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</si>
  <si>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</si>
  <si>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</si>
  <si>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</si>
  <si>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</si>
  <si>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</si>
  <si>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</si>
  <si>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</si>
  <si>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</si>
  <si>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</si>
  <si>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</si>
  <si>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</si>
  <si>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</si>
  <si>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</si>
  <si>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</si>
  <si>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</si>
  <si>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</si>
  <si>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</si>
  <si>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</si>
  <si>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</si>
  <si>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</si>
  <si>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</si>
  <si>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</si>
  <si>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</si>
  <si>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</si>
  <si>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</si>
  <si>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</si>
  <si>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</si>
  <si>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</si>
  <si>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</si>
  <si>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</si>
  <si>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</si>
  <si>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</si>
  <si>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</si>
  <si>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</si>
  <si>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</si>
  <si>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</si>
  <si>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</si>
  <si>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</si>
  <si>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</si>
  <si>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</si>
  <si>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</si>
  <si>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</si>
  <si>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</si>
  <si>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</si>
  <si>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</si>
  <si>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</si>
  <si>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</si>
  <si>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</si>
  <si>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</si>
  <si>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</si>
  <si>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</si>
  <si>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</si>
  <si>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</si>
  <si>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</si>
  <si>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</si>
  <si>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</si>
  <si>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</si>
  <si>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</si>
  <si>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</si>
  <si>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</si>
  <si>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</si>
  <si>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</si>
  <si>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</si>
  <si>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</si>
  <si>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</si>
  <si>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</si>
  <si>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</si>
  <si>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</si>
  <si>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</si>
  <si>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</si>
  <si>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</si>
  <si>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</si>
  <si>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</si>
  <si>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</si>
  <si>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</si>
  <si>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</si>
  <si>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</si>
  <si>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</si>
  <si>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</si>
  <si>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</si>
  <si>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</si>
  <si>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</si>
  <si>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</si>
  <si>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</si>
  <si>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</si>
  <si>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</si>
  <si>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</si>
  <si>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</si>
  <si>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</si>
  <si>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</si>
  <si>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</si>
  <si>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</si>
  <si>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</si>
  <si>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</si>
  <si>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</si>
  <si>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</si>
  <si>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</si>
  <si>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</si>
  <si>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</si>
  <si>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</si>
  <si>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</si>
  <si>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</si>
  <si>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</si>
  <si>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</si>
  <si>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</si>
  <si>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</si>
  <si>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</si>
  <si>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</si>
  <si>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</si>
  <si>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</si>
  <si>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</si>
  <si>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</si>
  <si>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</si>
  <si>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</si>
  <si>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</si>
  <si>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</si>
  <si>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</si>
  <si>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</si>
  <si>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</si>
  <si>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</si>
  <si>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</si>
  <si>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</si>
  <si>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</si>
  <si>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</si>
  <si>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</si>
  <si>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</si>
  <si>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</si>
  <si>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</si>
  <si>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</si>
  <si>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</si>
  <si>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</si>
  <si>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</si>
  <si>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</si>
  <si>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</si>
  <si>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</si>
  <si>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</si>
  <si>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</si>
  <si>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</si>
  <si>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</si>
  <si>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</si>
  <si>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</si>
  <si>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</si>
  <si>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</si>
  <si>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</si>
  <si>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</si>
  <si>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</si>
  <si>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</si>
  <si>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</si>
  <si>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</si>
  <si>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</si>
  <si>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</si>
  <si>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</si>
  <si>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</si>
  <si>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</si>
  <si>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</si>
  <si>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</si>
  <si>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</si>
  <si>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</si>
  <si>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</si>
  <si>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</si>
  <si>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</si>
  <si>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</si>
  <si>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</si>
  <si>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</si>
  <si>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</si>
  <si>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</si>
  <si>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</si>
  <si>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</si>
  <si>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</si>
  <si>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</si>
  <si>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</si>
  <si>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</si>
  <si>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</si>
  <si>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</si>
  <si>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</si>
  <si>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</si>
  <si>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</si>
  <si>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</si>
  <si>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</si>
  <si>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</si>
  <si>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</si>
  <si>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</si>
  <si>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</si>
  <si>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</si>
  <si>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</si>
  <si>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</si>
  <si>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</si>
  <si>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</si>
  <si>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</si>
  <si>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</si>
  <si>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</si>
  <si>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</si>
  <si>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</si>
  <si>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</si>
  <si>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</si>
  <si>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</si>
  <si>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</si>
  <si>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</si>
  <si>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</si>
  <si>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</si>
  <si>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</si>
  <si>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</si>
  <si>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</si>
  <si>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</si>
  <si>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</si>
  <si>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</si>
  <si>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</si>
  <si>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</si>
  <si>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</si>
  <si>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</si>
  <si>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</si>
  <si>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</si>
  <si>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</si>
  <si>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</si>
  <si>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</si>
  <si>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</si>
  <si>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</si>
  <si>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</si>
  <si>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</si>
  <si>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</si>
  <si>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</si>
  <si>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</si>
  <si>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</si>
  <si>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</si>
  <si>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</si>
  <si>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</si>
  <si>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</si>
  <si>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</si>
  <si>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</si>
  <si>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</si>
  <si>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</si>
  <si>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</si>
  <si>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</si>
  <si>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</si>
  <si>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</si>
  <si>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</si>
  <si>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</si>
  <si>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</si>
  <si>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</si>
  <si>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</si>
  <si>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</si>
  <si>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</si>
  <si>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</si>
  <si>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</si>
  <si>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</si>
  <si>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</si>
  <si>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</si>
  <si>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</si>
  <si>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</si>
  <si>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</si>
  <si>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</si>
  <si>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</si>
  <si>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</si>
  <si>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</si>
  <si>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</si>
  <si>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</si>
  <si>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</si>
  <si>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</si>
  <si>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</si>
  <si>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</si>
  <si>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</si>
  <si>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</si>
  <si>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</si>
  <si>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</si>
  <si>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</si>
  <si>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</si>
  <si>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</si>
  <si>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</si>
  <si>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</si>
  <si>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</si>
  <si>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</si>
  <si>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</si>
  <si>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</si>
  <si>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</si>
  <si>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</si>
  <si>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</si>
  <si>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</si>
  <si>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</si>
  <si>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</si>
  <si>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</si>
  <si>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</si>
  <si>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</si>
  <si>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</si>
  <si>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</si>
  <si>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</si>
  <si>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</si>
  <si>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</si>
  <si>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</si>
  <si>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</si>
  <si>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</si>
  <si>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</si>
  <si>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</si>
  <si>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</si>
  <si>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</si>
  <si>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</si>
  <si>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</si>
  <si>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</si>
  <si>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</si>
  <si>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</si>
  <si>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</si>
  <si>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</si>
  <si>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</si>
  <si>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</si>
  <si>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</si>
  <si>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</si>
  <si>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</si>
  <si>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</si>
  <si>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</si>
  <si>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</si>
  <si>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</si>
  <si>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</si>
  <si>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</si>
  <si>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</si>
  <si>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</si>
  <si>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</si>
  <si>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</si>
  <si>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</si>
  <si>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</si>
  <si>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</si>
  <si>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</si>
  <si>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</si>
  <si>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</si>
  <si>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</si>
  <si>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</si>
  <si>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</si>
  <si>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</si>
  <si>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</si>
  <si>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</si>
  <si>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</si>
  <si>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</si>
  <si>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</si>
  <si>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</si>
  <si>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</si>
  <si>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</si>
  <si>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</si>
  <si>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</si>
  <si>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</si>
  <si>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</si>
  <si>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</si>
  <si>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</si>
  <si>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</si>
  <si>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</si>
  <si>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</si>
  <si>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</si>
  <si>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</si>
  <si>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</si>
  <si>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</si>
  <si>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</si>
  <si>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</si>
  <si>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</si>
  <si>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</si>
  <si>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</si>
  <si>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</si>
  <si>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</si>
  <si>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</si>
  <si>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</si>
  <si>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</si>
  <si>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</si>
  <si>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</si>
  <si>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</si>
  <si>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</si>
  <si>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</si>
  <si>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</si>
  <si>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</si>
  <si>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</si>
  <si>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</si>
  <si>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</si>
  <si>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</si>
  <si>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</si>
  <si>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</si>
  <si>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</si>
  <si>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</si>
  <si>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</si>
  <si>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</si>
  <si>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</si>
  <si>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</si>
  <si>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</si>
  <si>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</si>
  <si>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</si>
  <si>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</si>
  <si>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</si>
  <si>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</si>
  <si>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</si>
  <si>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</si>
  <si>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</si>
  <si>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</si>
  <si>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</si>
  <si>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</si>
  <si>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</si>
  <si>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</si>
  <si>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</si>
  <si>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</si>
  <si>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</si>
  <si>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</si>
  <si>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</si>
  <si>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</si>
  <si>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</si>
  <si>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</si>
  <si>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</si>
  <si>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</si>
  <si>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</si>
  <si>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</si>
  <si>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</si>
  <si>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</si>
  <si>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</si>
  <si>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</si>
  <si>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</si>
  <si>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</si>
  <si>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</si>
  <si>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</si>
  <si>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</si>
  <si>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</si>
  <si>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</si>
  <si>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</si>
  <si>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</si>
  <si>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</si>
  <si>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</si>
  <si>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</si>
  <si>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</si>
  <si>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</si>
  <si>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</si>
  <si>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</si>
  <si>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</si>
  <si>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</si>
  <si>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</si>
  <si>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</si>
  <si>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</si>
  <si>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</si>
  <si>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</si>
  <si>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</si>
  <si>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</si>
  <si>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</si>
  <si>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</si>
  <si>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</si>
  <si>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</si>
  <si>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</si>
  <si>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</si>
  <si>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</si>
  <si>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</si>
  <si>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</si>
  <si>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</si>
  <si>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</si>
  <si>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</si>
  <si>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</si>
  <si>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</si>
  <si>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</si>
  <si>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</si>
  <si>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</si>
  <si>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</si>
  <si>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</si>
  <si>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</si>
  <si>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</si>
  <si>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</si>
  <si>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</si>
  <si>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</si>
  <si>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</si>
  <si>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</si>
  <si>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</si>
  <si>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</si>
  <si>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</si>
  <si>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</si>
  <si>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</si>
  <si>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</si>
  <si>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</si>
  <si>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</si>
  <si>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</si>
  <si>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</si>
  <si>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</si>
  <si>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</si>
  <si>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</si>
  <si>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</si>
  <si>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</si>
  <si>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</si>
  <si>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</si>
  <si>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</si>
  <si>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</si>
  <si>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</si>
  <si>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</si>
  <si>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</si>
  <si>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</si>
  <si>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</si>
  <si>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</si>
  <si>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</si>
  <si>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</si>
  <si>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</si>
  <si>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</si>
  <si>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</si>
  <si>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</si>
  <si>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</si>
  <si>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</si>
  <si>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</si>
  <si>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</si>
  <si>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</si>
  <si>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</si>
  <si>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</si>
  <si>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</si>
  <si>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</si>
  <si>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</si>
  <si>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</si>
  <si>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</si>
  <si>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</si>
  <si>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</si>
  <si>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</si>
  <si>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</si>
  <si>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</si>
  <si>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</si>
  <si>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</si>
  <si>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</si>
  <si>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</si>
  <si>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</si>
  <si>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</si>
  <si>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</si>
  <si>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</si>
  <si>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</si>
  <si>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</si>
  <si>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</si>
  <si>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</si>
  <si>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</si>
  <si>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</si>
  <si>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</si>
  <si>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</si>
  <si>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</si>
  <si>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</si>
  <si>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</si>
  <si>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</si>
  <si>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</si>
  <si>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</si>
  <si>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</si>
  <si>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</si>
  <si>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</si>
  <si>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</si>
  <si>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</si>
  <si>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</si>
  <si>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</si>
  <si>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</si>
  <si>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</si>
  <si>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</si>
  <si>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</si>
  <si>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</si>
  <si>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</si>
  <si>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</si>
  <si>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</si>
  <si>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</si>
  <si>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</si>
  <si>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</si>
  <si>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</si>
  <si>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</si>
  <si>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</si>
  <si>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</si>
  <si>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</si>
  <si>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</si>
  <si>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</si>
  <si>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</si>
  <si>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</si>
  <si>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</si>
  <si>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</si>
  <si>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</si>
  <si>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</si>
  <si>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</si>
  <si>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</si>
  <si>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</si>
  <si>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</si>
  <si>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</si>
  <si>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</si>
  <si>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</si>
  <si>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</si>
  <si>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</si>
  <si>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</si>
  <si>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</si>
  <si>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</si>
  <si>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</si>
  <si>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</si>
  <si>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</si>
  <si>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</si>
  <si>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</si>
  <si>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</si>
  <si>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</si>
  <si>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</si>
  <si>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</si>
  <si>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</si>
  <si>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</si>
  <si>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</si>
  <si>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</si>
  <si>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</si>
  <si>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</si>
  <si>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</si>
  <si>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</si>
  <si>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</si>
  <si>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</si>
  <si>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</si>
  <si>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</si>
  <si>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</si>
  <si>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</si>
  <si>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</si>
  <si>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</si>
  <si>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</si>
  <si>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</si>
  <si>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</si>
  <si>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</si>
  <si>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</si>
  <si>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</si>
  <si>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</si>
  <si>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</si>
  <si>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</si>
  <si>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</si>
  <si>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</si>
  <si>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</si>
  <si>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</si>
  <si>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</si>
  <si>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</si>
  <si>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</si>
  <si>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</si>
  <si>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</si>
  <si>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</si>
  <si>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</si>
  <si>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</si>
  <si>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</si>
  <si>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</si>
  <si>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</si>
  <si>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</si>
  <si>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</si>
  <si>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</si>
  <si>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</si>
  <si>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</si>
  <si>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</si>
  <si>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</si>
  <si>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</si>
  <si>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</si>
  <si>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</si>
  <si>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</si>
  <si>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</si>
  <si>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</si>
  <si>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</si>
  <si>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</si>
  <si>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</si>
  <si>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</si>
  <si>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</si>
  <si>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</si>
  <si>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</si>
  <si>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</si>
  <si>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</si>
  <si>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</si>
  <si>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</si>
  <si>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</si>
  <si>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</si>
  <si>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</si>
  <si>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</si>
  <si>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</si>
  <si>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</si>
  <si>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</si>
  <si>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</si>
  <si>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</si>
  <si>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</si>
  <si>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</si>
  <si>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</si>
  <si>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</si>
  <si>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</si>
  <si>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</si>
  <si>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</si>
  <si>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</si>
  <si>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</si>
  <si>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</si>
  <si>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</si>
  <si>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</si>
  <si>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</si>
  <si>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</si>
  <si>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</si>
  <si>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</si>
  <si>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</si>
  <si>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</si>
  <si>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</si>
  <si>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</si>
  <si>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</si>
  <si>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</si>
  <si>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</si>
  <si>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</si>
  <si>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</si>
  <si>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</si>
  <si>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</si>
  <si>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</si>
  <si>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</si>
  <si>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</si>
  <si>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</si>
  <si>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</si>
  <si>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</si>
  <si>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</si>
  <si>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</si>
  <si>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</si>
  <si>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</si>
  <si>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</si>
  <si>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</si>
  <si>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</si>
  <si>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</si>
  <si>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</si>
  <si>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</si>
  <si>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</si>
  <si>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</si>
  <si>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</si>
  <si>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</si>
  <si>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</si>
  <si>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</si>
  <si>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</si>
  <si>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</si>
  <si>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</si>
  <si>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</si>
  <si>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</si>
  <si>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</si>
  <si>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</si>
  <si>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</si>
  <si>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</si>
  <si>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</si>
  <si>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</si>
  <si>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</si>
  <si>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</si>
  <si>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</si>
  <si>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</si>
  <si>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</si>
  <si>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</si>
  <si>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</si>
  <si>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</si>
  <si>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</si>
  <si>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</si>
  <si>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</si>
  <si>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</si>
  <si>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</si>
  <si>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</si>
  <si>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</si>
  <si>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</si>
  <si>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</si>
  <si>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</si>
  <si>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</si>
  <si>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</si>
  <si>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</si>
  <si>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</si>
  <si>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</si>
  <si>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</si>
  <si>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</si>
  <si>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</si>
  <si>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</si>
  <si>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</si>
  <si>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</si>
  <si>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</si>
  <si>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</si>
  <si>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</si>
  <si>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</si>
  <si>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</si>
  <si>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</si>
  <si>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</si>
  <si>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</si>
  <si>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</si>
  <si>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</si>
  <si>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</si>
  <si>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</si>
  <si>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</si>
  <si>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</si>
  <si>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</si>
  <si>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</si>
  <si>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</si>
  <si>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</si>
  <si>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</si>
  <si>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</si>
  <si>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</si>
  <si>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</si>
  <si>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</si>
  <si>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</si>
  <si>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</si>
  <si>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</si>
  <si>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</si>
  <si>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</si>
  <si>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</si>
  <si>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</si>
  <si>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</si>
  <si>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</si>
  <si>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</si>
  <si>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</si>
  <si>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</si>
  <si>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</si>
  <si>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</si>
  <si>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</si>
  <si>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</si>
  <si>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</si>
  <si>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</si>
  <si>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</si>
  <si>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</si>
  <si>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</si>
  <si>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</si>
  <si>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</si>
  <si>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</si>
  <si>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</si>
  <si>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</si>
  <si>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</si>
  <si>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</si>
  <si>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</si>
  <si>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</si>
  <si>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</si>
  <si>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</si>
  <si>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</si>
  <si>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</si>
  <si>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</si>
  <si>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</si>
  <si>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</si>
  <si>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</si>
  <si>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</si>
  <si>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</si>
  <si>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</si>
  <si>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</si>
  <si>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</si>
  <si>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</si>
  <si>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</si>
  <si>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</si>
  <si>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</si>
  <si>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</si>
  <si>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</si>
  <si>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</si>
  <si>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</si>
  <si>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</si>
  <si>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</si>
  <si>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</si>
  <si>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</si>
  <si>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</si>
  <si>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</si>
  <si>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</si>
  <si>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</si>
  <si>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</si>
  <si>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</si>
  <si>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</si>
  <si>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</si>
  <si>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</si>
  <si>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</si>
  <si>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</si>
  <si>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</si>
  <si>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</si>
  <si>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</si>
  <si>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</si>
  <si>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</si>
  <si>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</si>
  <si>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</si>
  <si>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</si>
  <si>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</si>
  <si>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</si>
  <si>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</si>
  <si>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</si>
  <si>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</si>
  <si>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</si>
  <si>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</si>
  <si>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</si>
  <si>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</si>
  <si>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</si>
  <si>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</si>
  <si>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</si>
  <si>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</si>
  <si>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</si>
  <si>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</si>
  <si>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</si>
  <si>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</si>
  <si>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</si>
  <si>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</si>
  <si>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</si>
  <si>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</si>
  <si>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</si>
  <si>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</si>
  <si>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</si>
  <si>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</si>
  <si>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</si>
  <si>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</si>
  <si>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</si>
  <si>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</si>
  <si>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</si>
  <si>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</si>
  <si>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</si>
  <si>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</si>
  <si>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</si>
  <si>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</si>
  <si>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</si>
  <si>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</si>
  <si>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</si>
  <si>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</si>
  <si>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</si>
  <si>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</si>
  <si>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</si>
  <si>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</si>
  <si>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</si>
  <si>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</si>
  <si>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</si>
  <si>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</si>
  <si>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</si>
  <si>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</si>
  <si>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</si>
  <si>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</si>
  <si>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</si>
  <si>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</si>
  <si>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</si>
  <si>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</si>
  <si>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</si>
  <si>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</si>
  <si>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</si>
  <si>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</si>
  <si>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</si>
  <si>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</si>
  <si>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</si>
  <si>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</si>
  <si>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</si>
  <si>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</si>
  <si>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</si>
  <si>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</si>
  <si>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</si>
  <si>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</si>
  <si>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</si>
  <si>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</si>
  <si>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</si>
  <si>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</si>
  <si>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</si>
  <si>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</si>
  <si>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</si>
  <si>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</si>
  <si>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</si>
  <si>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</si>
  <si>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</si>
  <si>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</si>
  <si>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</si>
  <si>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</si>
  <si>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</si>
  <si>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</si>
  <si>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</si>
  <si>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</si>
  <si>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</si>
  <si>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</si>
  <si>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</si>
  <si>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</si>
  <si>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</si>
  <si>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</si>
  <si>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</si>
  <si>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</si>
  <si>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</si>
  <si>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</si>
  <si>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</si>
  <si>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</si>
  <si>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</si>
  <si>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</si>
  <si>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</si>
  <si>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</si>
  <si>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</si>
  <si>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</si>
  <si>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</si>
  <si>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</si>
  <si>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</si>
  <si>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</si>
  <si>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</si>
  <si>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</si>
  <si>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</si>
  <si>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</si>
  <si>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</si>
  <si>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</si>
  <si>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</si>
  <si>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</si>
  <si>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</si>
  <si>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</si>
  <si>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</si>
  <si>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</si>
  <si>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</si>
  <si>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</si>
  <si>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</si>
  <si>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</si>
  <si>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</si>
  <si>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</si>
  <si>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</si>
  <si>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</si>
  <si>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</si>
  <si>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</si>
  <si>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</si>
  <si>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</si>
  <si>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</si>
  <si>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</si>
  <si>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</si>
  <si>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</si>
  <si>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</si>
  <si>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</si>
  <si>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</si>
  <si>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</si>
  <si>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</si>
  <si>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</si>
  <si>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</si>
  <si>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</si>
  <si>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</si>
  <si>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</si>
  <si>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</si>
  <si>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</si>
  <si>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</si>
  <si>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</si>
  <si>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</si>
  <si>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</si>
  <si>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</si>
  <si>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</si>
  <si>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</si>
  <si>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</si>
  <si>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</si>
  <si>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</si>
  <si>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</si>
  <si>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</si>
  <si>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</si>
  <si>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</si>
  <si>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</si>
  <si>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</si>
  <si>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</si>
  <si>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</si>
  <si>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</si>
  <si>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</si>
  <si>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</si>
  <si>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</si>
  <si>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</si>
  <si>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</si>
  <si>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</si>
  <si>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</si>
  <si>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</si>
  <si>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</si>
  <si>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</si>
  <si>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</si>
  <si>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</si>
  <si>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</si>
  <si>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</si>
  <si>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</si>
  <si>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</si>
  <si>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</si>
  <si>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</si>
  <si>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</si>
  <si>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</si>
  <si>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</si>
  <si>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</si>
  <si>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</si>
  <si>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</si>
  <si>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</si>
  <si>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</si>
  <si>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</si>
  <si>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</si>
  <si>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</si>
  <si>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</si>
  <si>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</si>
  <si>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</si>
  <si>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</si>
  <si>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</si>
  <si>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</si>
  <si>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</si>
  <si>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</si>
  <si>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</si>
  <si>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</si>
  <si>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</si>
  <si>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</si>
  <si>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</si>
  <si>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</si>
  <si>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</si>
  <si>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</si>
  <si>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</si>
  <si>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</si>
  <si>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</si>
  <si>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</si>
  <si>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</si>
  <si>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</si>
  <si>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</si>
  <si>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</si>
  <si>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</si>
  <si>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</si>
  <si>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</si>
  <si>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</si>
  <si>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</si>
  <si>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</si>
  <si>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</si>
  <si>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</si>
  <si>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</si>
  <si>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</si>
  <si>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</si>
  <si>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</si>
  <si>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</si>
  <si>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</si>
  <si>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</si>
  <si>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</si>
  <si>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</si>
  <si>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</si>
  <si>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</si>
  <si>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</si>
  <si>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</si>
  <si>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</si>
  <si>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</si>
  <si>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</si>
  <si>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</si>
  <si>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</si>
  <si>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</si>
  <si>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</si>
  <si>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</si>
  <si>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</si>
  <si>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</si>
  <si>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</si>
  <si>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</si>
  <si>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</si>
  <si>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</si>
  <si>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</si>
  <si>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</si>
  <si>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</si>
  <si>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</si>
  <si>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</si>
  <si>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</si>
  <si>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</si>
  <si>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</si>
  <si>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</si>
  <si>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</si>
  <si>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</si>
  <si>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</si>
  <si>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</si>
  <si>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</si>
  <si>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</si>
  <si>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</si>
  <si>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</si>
  <si>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</si>
  <si>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</si>
  <si>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</si>
  <si>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</si>
  <si>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</si>
  <si>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</si>
  <si>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</si>
  <si>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</si>
  <si>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</si>
  <si>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</si>
  <si>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</si>
  <si>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</si>
  <si>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</si>
  <si>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</si>
  <si>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</si>
  <si>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</si>
  <si>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</si>
  <si>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</si>
  <si>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</si>
  <si>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</si>
  <si>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</si>
  <si>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</si>
  <si>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</si>
  <si>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</si>
  <si>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</si>
  <si>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</si>
  <si>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</si>
  <si>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</si>
  <si>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</si>
  <si>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</si>
  <si>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</si>
  <si>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</si>
  <si>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</si>
  <si>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</si>
  <si>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</si>
  <si>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</si>
  <si>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</si>
  <si>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</si>
  <si>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</si>
  <si>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</si>
  <si>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</si>
  <si>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</si>
  <si>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</si>
  <si>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</si>
  <si>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</si>
  <si>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</si>
  <si>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</si>
  <si>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</si>
  <si>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</si>
  <si>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</si>
  <si>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</si>
  <si>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</si>
  <si>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</si>
  <si>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</si>
  <si>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</si>
  <si>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</si>
  <si>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</si>
  <si>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</si>
  <si>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</si>
  <si>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</si>
  <si>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</si>
  <si>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</si>
  <si>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</si>
  <si>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</si>
  <si>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</si>
  <si>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</si>
  <si>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</si>
  <si>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</si>
  <si>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</si>
  <si>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</si>
  <si>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</si>
  <si>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</si>
  <si>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</si>
  <si>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</si>
  <si>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</si>
  <si>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</si>
  <si>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</si>
  <si>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</si>
  <si>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</si>
  <si>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</si>
  <si>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</si>
  <si>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</si>
  <si>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</si>
  <si>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</si>
  <si>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</si>
  <si>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</si>
  <si>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</si>
  <si>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</si>
  <si>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</si>
  <si>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</si>
  <si>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</si>
  <si>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</si>
  <si>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</si>
  <si>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20 mins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</si>
  <si>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</si>
  <si>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</si>
  <si>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</si>
  <si>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</si>
  <si>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</si>
  <si>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</si>
  <si>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</si>
  <si>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</si>
  <si>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</si>
  <si>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</si>
  <si>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</si>
  <si>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</si>
  <si>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</si>
  <si>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</si>
  <si>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</si>
  <si>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</si>
  <si>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TT-20251121-00850 , NO PCM</t>
  </si>
  <si>
    <t>N/A</t>
  </si>
  <si>
    <t>EM Team moved ETA: 45 min</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</si>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</sst>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320.05009699073707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45982.998522916663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45982.998522916663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45982.998522916663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45982.998522916663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45982.998522916663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45982.998522916663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45982.998522916663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45982.998522916663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45982.998522916663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45982.998522916663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45982.998522916663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45982.998522916663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45982.998522916663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45982.998522916663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45982.998522916663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45982.998522916663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45982.998522916663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45982.998522916663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45982.998522916663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45982.998522916663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45982.998522916663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45982.998522916663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45982.998522916663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45982.998522916663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45982.998522916663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45982.998522916663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45982.998522916663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45982.998522916663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45982.998522916663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45982.998522916663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45982.998522916663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45982.998522916663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45982.998522916663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45982.998522916663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45982.998522916663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45982.998522916663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45982.998522916663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45982.998522916663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45982.998522916663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45982.998522916663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45982.998522916663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45982.998522916663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45982.998522916663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45982.998522916663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45982.998522916663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45982.998522916663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45982.998522916663</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45982.998522916663</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3035D1E-2DBF-4F85-B4D4-3EACD51706C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157.99868495370174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45982.998522916663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45982.998522916663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45982.998522916663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45982.998522916663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45982.998522916663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45982.998522916663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45982.998522916663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45982.998522916663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45982.998522916663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45982.998522916663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45982.998522916663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45982.998522916663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45982.998522916663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45982.998522916663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45982.998522916663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45982.998522916663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45982.998522916663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45982.998522916663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45982.998522916663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45982.998522916663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45982.998522916663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45982.998522916663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45982.998522916663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45982.998522916663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45982.998522916663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45982.998522916663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45982.998522916663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45982.998522916663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45982.998522916663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45982.998522916663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45982.998522916663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45982.998522916663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45982.998522916663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45982.998522916663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45982.998522916663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45982.998522916663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45982.998522916663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45982.998522916663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45982.998522916663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45982.998522916663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45982.998522916663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45982.998522916663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45982.998522916663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45982.998522916663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45982.998522916663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45982.998522916663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45982.998522916663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45982.998522916663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45982.998522916663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45982.998522916663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45982.998522916663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45982.998522916663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45982.998522916663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45982.998522916663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45982.998522916663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45982.998522916663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45982.998522916663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45982.998522916663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45982.998522916663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45982.998522916663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45982.998522916663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45982.998522916663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45982.998522916663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45982.998522916663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45982.998522916663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45982.998522916663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45982.998522916663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45982.998522916663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45982.998522916663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45982.998522916663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45982.998522916663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45982.998522916663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45982.998522916663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45982.998522916663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45982.998522916663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45982.998522916663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45982.998522916663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45982.998522916663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45982.998522916663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45982.998522916663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45982.998522916663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45982.998522916663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45982.998522916663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45982.998522916663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45982.998522916663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45982.998522916663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45982.998522916663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45982.998522916663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45982.998522916663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45982.998522916663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45982.998522916663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45982.998522916663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45982.998522916663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45982.998522916663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45982.998522916663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45982.998522916663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45982.998522916663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45982.998522916663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45982.998522916663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45982.998522916663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45982.998522916663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45982.998522916663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45982.998522916663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45982.998522916663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45982.998522916663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45982.998522916663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45982.998522916663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45982.998522916663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45982.998522916663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45982.998522916663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45982.998522916663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45982.998522916663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45982.998522916663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45982.998522916663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45982.998522916663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45982.998522916663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45982.998522916663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45982.998522916663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45982.998522916663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45982.998522916663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45982.998522916663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45982.998522916663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45982.998522916663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45982.998522916663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45982.998522916663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45982.998522916663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45982.998522916663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45982.998522916663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45982.998522916663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45982.998522916663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45982.998522916663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45982.998522916663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45982.998522916663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45982.998522916663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45982.998522916663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45982.998522916663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45982.998522916663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45982.998522916663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45982.998522916663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45982.998522916663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45982.998522916663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45982.998522916663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45982.998522916663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45982.998522916663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45982.998522916663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45982.998522916663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45982.998522916663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45982.998522916663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45982.998522916663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45982.998522916663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45982.998522916663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45982.998522916663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45982.998522916663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45982.998522916663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45982.998522916663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45982.998522916663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45982.998522916663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45982.998522916663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45982.998522916663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45982.998522916663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45982.998522916663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45982.998522916663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45982.998522916663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45982.998522916663</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45982.998522916663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45982.998522916663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45982.998522916663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45982.998522916663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45982.998522916663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45982.998522916663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45982.998522916663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45982.998522916663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45982.998522916663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45982.998522916663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45982.998522916663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45982.998522916663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45982.998522916663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45982.998522916663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45982.998522916663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45982.998522916663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45982.998522916663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45982.998522916663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45982.998522916663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45982.998522916663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45982.998522916663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45982.998522916663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45982.998522916663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45982.998522916663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45982.998522916663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45982.998522916663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45982.998522916663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45982.998522916663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45982.998522916663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45982.998522916663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45982.998522916663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45982.998522916663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45982.998522916663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45982.998522916663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45982.998522916663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45982.998522916663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45982.998522916663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45982.998522916663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45982.998522916663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45982.998522916663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45982.998522916663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45982.998522916663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45982.998522916663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45982.998522916663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45982.998522916663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45982.998522916663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45982.998522916663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45982.998522916663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45982.998522916663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45982.998522916663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45982.998522916663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45982.998522916663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45982.998522916663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45982.998522916663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45982.998522916663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45982.998522916663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45982.998522916663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45982.998522916663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45982.998522916663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45982.998522916663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45982.998522916663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45982.998522916663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45982.998522916663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45982.998522916663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45982.998522916663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45982.998522916663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45982.998522916663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45982.998522916663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45982.998522916663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45982.998522916663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45982.998522916663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45982.998522916663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45982.998522916663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45982.998522916663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45982.998522916663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45982.998522916663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45982.998522916663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45982.998522916663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45982.998522916663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45982.998522916663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45982.998522916663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45982.998522916663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45982.998522916663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45982.998522916663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45982.998522916663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45982.998522916663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45982.998522916663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45982.998522916663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45982.998522916663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45982.998522916663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45982.998522916663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45982.998522916663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45982.998522916663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45982.998522916663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45982.998522916663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45982.998522916663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45982.998522916663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45982.998522916663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45982.998522916663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45982.998522916663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45982.998522916663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45982.998522916663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45982.998522916663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45982.998522916663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45982.998522916663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45982.998522916663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45982.998522916663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45982.998522916663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45982.998522916663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45982.998522916663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45982.998522916663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45982.998522916663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45982.998522916663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45982.998522916663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45982.998522916663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45982.998522916663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45982.998522916663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45982.998522916663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45982.998522916663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45982.998522916663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45982.998522916663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45982.998522916663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45982.998522916663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45982.998522916663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45982.998522916663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45982.998522916663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45982.998522916663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45982.998522916663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45982.998522916663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45982.998522916663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45982.998522916663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45982.998522916663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45982.998522916663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45982.998522916663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45982.998522916663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45982.998522916663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45982.998522916663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45982.998522916663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45982.998522916663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45982.998522916663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45982.998522916663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45982.998522916663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45982.998522916663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45982.998522916663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45982.998522916663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45982.998522916663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45982.998522916663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45982.998522916663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45982.998522916663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45982.998522916663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45982.998522916663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45982.998522916663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45982.998522916663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45982.998522916663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45982.998522916663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45982.998522916663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45982.998522916663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45982.998522916663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45982.998522916663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45982.998522916663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45982.998522916663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45982.998522916663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45982.998522916663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45982.998522916663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45982.998522916663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45982.998522916663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45982.998522916663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45982.998522916663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45982.998522916663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45982.998522916663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45982.998522916663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45982.998522916663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45982.998522916663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45982.998522916663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45982.998522916663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45982.998522916663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45982.998522916663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45982.998522916663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45982.998522916663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45982.998522916663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45982.998522916663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45982.998522916663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45982.998522916663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45982.998522916663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45982.998522916663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45982.998522916663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45982.998522916663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45982.998522916663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45982.998522916663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45982.998522916663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45982.998522916663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45982.998522916663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45982.998522916663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45982.998522916663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45982.998522916663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45982.998522916663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45982.998522916663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45982.998522916663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45982.998522916663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45982.998522916663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45982.998522916663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45982.998522916663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45982.998522916663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45982.998522916663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45982.998522916663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45982.998522916663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45982.998522916663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45982.998522916663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45982.998522916663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45982.998522916663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45982.998522916663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45982.998522916663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45982.998522916663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45982.998522916663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45982.998522916663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45982.998522916663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45982.998522916663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45982.998522916663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45982.998522916663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45982.998522916663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45982.998522916663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45982.998522916663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45982.998522916663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45982.998522916663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45982.998522916663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45982.998522916663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45982.998522916663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45982.998522916663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45982.998522916663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45982.998522916663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45982.998522916663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45982.998522916663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45982.998522916663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45982.998522916663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45982.998522916663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45982.998522916663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45982.998522916663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45982.998522916663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45982.998522916663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45982.998522916663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45982.998522916663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45982.998522916663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45982.998522916663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45982.998522916663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45982.998522916663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45982.998522916663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45982.998522916663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45982.998522916663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45982.998522916663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45982.998522916663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45982.998522916663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45982.998522916663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45982.998522916663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45982.998522916663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45982.998522916663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45982.998522916663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45982.998522916663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45982.998522916663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45982.998522916663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45982.998522916663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45982.998522916663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45982.998522916663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45982.998522916663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45982.998522916663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45982.998522916663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45982.998522916663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45982.998522916663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45982.998522916663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45982.998522916663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45982.998522916663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45982.998522916663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45982.998522916663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45982.998522916663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45982.998522916663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45982.998522916663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45982.998522916663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45982.998522916663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45982.998522916663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45982.998522916663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45982.998522916663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45982.998522916663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45982.998522916663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45982.998522916663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45982.998522916663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45982.998522916663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45982.998522916663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45982.998522916663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45982.998522916663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45982.998522916663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45982.998522916663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45982.998522916663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45982.998522916663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45982.998522916663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45982.998522916663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45982.998522916663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45982.998522916663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45982.998522916663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45982.998522916663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45982.998522916663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45982.998522916663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45982.998522916663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45982.998522916663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45982.998522916663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45982.998522916663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45982.998522916663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45982.998522916663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45982.998522916663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45982.998522916663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45982.998522916663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45982.998522916663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45982.998522916663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45982.998522916663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45982.998522916663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45982.998522916663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45982.998522916663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45982.998522916663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45982.998522916663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45982.998522916663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45982.998522916663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45982.998522916663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45982.998522916663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45982.998522916663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45982.998522916663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45982.998522916663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45982.998522916663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45982.998522916663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45982.998522916663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45982.998522916663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45982.998522916663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45982.998522916663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45982.998522916663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45982.998522916663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45982.998522916663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45982.998522916663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45982.998522916663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45982.998522916663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45982.998522916663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45982.998522916663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45982.998522916663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45982.998522916663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45982.998522916663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45982.998522916663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45982.998522916663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45982.998522916663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45982.998522916663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45982.998522916663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45982.998522916663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45982.998522916663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45982.998522916663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45982.998522916663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45982.998522916663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45982.998522916663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45982.998522916663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45982.998522916663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45982.998522916663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45982.998522916663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45982.998522916663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45982.998522916663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45982.998522916663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45982.998522916663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45982.998522916663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45982.998522916663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45982.998522916663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45982.998522916663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45982.998522916663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45982.998522916663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45982.998522916663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45982.998522916663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45982.998522916663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45982.998522916663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45982.998522916663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45982.998522916663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45982.998522916663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45982.998522916663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45982.998522916663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45982.998522916663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45982.998522916663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45982.998522916663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45982.998522916663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45982.998522916663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45982.998522916663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45982.998522916663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45982.998522916663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45982.998522916663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45982.998522916663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45982.998522916663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45982.998522916663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45982.998522916663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45982.998522916663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45982.998522916663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45982.998522916663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45982.998522916663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45982.998522916663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45982.998522916663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45982.998522916663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45982.998522916663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45982.998522916663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45982.998522916663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45982.998522916663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45982.998522916663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45982.998522916663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45982.998522916663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45982.998522916663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45982.998522916663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45982.998522916663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45982.998522916663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45982.998522916663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45982.998522916663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45982.998522916663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45982.998522916663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45982.998522916663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45982.998522916663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45982.998522916663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45982.998522916663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45982.998522916663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45982.998522916663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45982.998522916663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45982.998522916663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45982.998522916663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45982.998522916663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45982.998522916663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45982.998522916663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45982.998522916663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45982.998522916663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45982.998522916663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45982.998522916663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45982.998522916663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45982.998522916663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45982.998522916663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45982.998522916663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45982.998522916663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45982.998522916663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45982.998522916663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45982.998522916663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45982.998522916663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45982.998522916663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45982.998522916663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45982.998522916663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45982.998522916663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45982.998522916663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45982.998522916663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45982.998522916663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45982.998522916663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45982.998522916663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45982.998522916663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45982.998522916663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45982.998522916663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45982.998522916663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45982.998522916663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45982.998522916663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45982.998522916663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45982.998522916663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45982.998522916663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45982.998522916663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45982.998522916663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45982.998522916663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45982.998522916663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45982.998522916663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45982.998522916663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45982.998522916663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45982.998522916663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45982.998522916663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45982.998522916663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45982.998522916663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45982.998522916663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45982.998522916663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45982.998522916663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45982.998522916663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45982.998522916663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45982.998522916663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45982.998522916663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45982.998522916663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45982.998522916663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45982.998522916663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45982.998522916663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45982.998522916663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45982.998522916663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45982.998522916663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45982.998522916663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45982.998522916663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45982.998522916663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45982.998522916663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45982.998522916663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45982.998522916663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45982.998522916663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45982.998522916663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45982.998522916663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45982.998522916663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45982.998522916663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45982.998522916663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45982.998522916663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45982.998522916663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45982.998522916663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45982.998522916663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45982.998522916663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45982.998522916663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45982.998522916663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45982.998522916663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45982.998522916663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45982.998522916663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45982.998522916663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45982.998522916663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45982.998522916663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45982.998522916663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45982.998522916663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45982.998522916663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45982.998522916663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45982.998522916663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45982.998522916663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45982.998522916663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45982.998522916663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45982.998522916663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45982.998522916663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45982.998522916663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45982.998522916663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45982.998522916663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45982.998522916663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45982.998522916663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45982.998522916663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45982.998522916663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45982.998522916663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45982.998522916663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45982.998522916663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45982.998522916663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45982.998522916663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45982.998522916663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45982.998522916663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45982.998522916663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45982.998522916663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45982.998522916663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45982.998522916663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45982.998522916663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45982.998522916663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45982.998522916663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45982.998522916663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45982.998522916663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45982.998522916663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45982.998522916663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45982.998522916663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45982.998522916663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45982.998522916663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45982.998522916663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45982.998522916663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45982.998522916663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45982.998522916663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45982.998522916663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45982.998522916663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45982.998522916663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45982.998522916663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45982.998522916663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45982.998522916663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45982.998522916663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45982.998522916663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45982.998522916663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45982.998522916663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45982.998522916663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45982.998522916663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45982.998522916663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45982.998522916663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45982.998522916663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45982.998522916663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45982.998522916663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45982.998522916663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45982.998522916663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45982.998522916663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45982.998522916663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45982.998522916663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45982.998522916663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45982.998522916663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45982.998522916663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45982.998522916663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45982.998522916663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45982.998522916663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45982.998522916663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45982.998522916663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45982.998522916663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45982.998522916663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45982.998522916663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45982.998522916663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45982.998522916663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45982.998522916663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45982.998522916663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45982.998522916663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45982.998522916663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45982.998522916663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45982.998522916663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45982.998522916663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45982.998522916663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45982.998522916663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45982.998522916663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45982.998522916663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45982.998522916663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45982.998522916663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45982.998522916663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45982.998522916663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45982.998522916663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45982.998522916663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45982.998522916663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45982.998522916663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45982.998522916663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45982.998522916663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45982.998522916663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45982.998522916663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45982.998522916663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45982.998522916663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45982.998522916663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45982.998522916663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45982.998522916663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45982.998522916663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45982.998522916663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45982.998522916663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45982.998522916663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45982.998522916663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45982.998522916663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45982.998522916663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45982.998522916663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45982.998522916663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45982.998522916663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45982.998522916663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45982.998522916663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45982.998522916663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45982.998522916663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45982.998522916663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45982.998522916663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45982.998522916663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45982.998522916663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45982.998522916663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45982.998522916663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45982.998522916663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45982.998522916663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45982.998522916663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45982.998522916663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45982.998522916663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45982.998522916663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45982.998522916663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45982.998522916663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45982.998522916663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45982.998522916663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45982.998522916663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45982.998522916663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45982.998522916663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45982.998522916663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45982.998522916663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45982.998522916663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45982.998522916663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45982.998522916663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45982.998522916663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45982.998522916663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45982.998522916663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45982.998522916663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45982.998522916663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45982.998522916663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45982.998522916663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45982.998522916663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45982.998522916663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45982.998522916663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45982.998522916663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45982.998522916663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45982.998522916663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45982.998522916663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45982.998522916663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45982.998522916663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45982.998522916663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45982.998522916663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45982.998522916663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45982.998522916663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45982.998522916663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45982.998522916663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45982.998522916663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45982.998522916663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45982.998522916663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45982.998522916663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45982.998522916663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45982.998522916663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45982.998522916663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45982.998522916663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45982.998522916663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45982.998522916663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45982.998522916663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45982.998522916663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45982.998522916663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45982.998522916663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45982.998522916663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45982.998522916663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45982.998522916663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45982.998522916663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45982.998522916663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45982.998522916663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45982.998522916663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45982.998522916663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45982.998522916663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45982.998522916663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45982.998522916663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45982.998522916663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45982.998522916663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45982.998522916663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45982.998522916663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45982.998522916663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45982.998522916663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45982.998522916663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45982.998522916663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45982.998522916663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45982.998522916663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45982.998522916663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45982.998522916663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45982.998522916663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45982.998522916663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45982.998522916663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45982.998522916663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45982.998522916663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45982.998522916663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45982.998522916663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45982.998522916663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45982.998522916663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45982.998522916663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45982.998522916663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45982.998522916663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45982.998522916663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45982.998522916663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45982.998522916663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45982.998522916663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45982.998522916663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45982.998522916663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45982.998522916663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45982.998522916663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45982.998522916663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45982.998522916663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45982.998522916663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45982.998522916663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45982.998522916663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45982.998522916663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45982.998522916663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45982.998522916663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45982.998522916663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45982.998522916663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45982.998522916663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45982.998522916663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45982.998522916663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45982.998522916663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45982.998522916663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45982.998522916663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45982.998522916663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45982.998522916663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45982.998522916663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45982.998522916663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45982.998522916663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45982.998522916663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45982.998522916663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45982.998522916663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45982.998522916663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45982.998522916663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45982.998522916663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45982.998522916663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45982.998522916663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45982.998522916663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45982.998522916663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45982.998522916663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45982.998522916663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45982.998522916663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45982.998522916663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45982.998522916663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45982.998522916663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45982.998522916663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45982.998522916663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45982.998522916663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45982.998522916663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45982.998522916663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45982.998522916663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45982.998522916663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45982.998522916663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45982.998522916663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45982.998522916663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45982.998522916663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45982.998522916663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45982.998522916663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45982.998522916663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45982.998522916663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45982.998522916663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45982.998522916663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45982.998522916663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45982.998522916663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45982.998522916663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45982.998522916663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45982.998522916663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45982.998522916663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45982.998522916663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45982.998522916663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45982.998522916663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45982.998522916663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45982.998522916663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45982.998522916663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45982.998522916663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45982.998522916663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45982.998522916663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45982.998522916663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45982.998522916663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45982.998522916663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45982.998522916663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45982.998522916663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45982.998522916663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45982.998522916663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45982.998522916663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45982.998522916663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45982.998522916663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45982.998522916663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45982.998522916663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45982.998522916663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45982.998522916663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45982.998522916663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45982.998522916663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45982.998522916663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45982.998522916663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45982.998522916663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45982.998522916663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45982.998522916663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45982.998522916663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45982.998522916663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45982.998522916663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45982.998522916663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45982.998522916663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45982.998522916663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45982.998522916663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45982.998522916663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45982.998522916663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45982.998522916663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45982.998522916663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45982.998522916663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45982.998522916663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45982.998522916663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45982.998522916663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45982.998522916663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45982.998522916663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45982.998522916663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45982.998522916663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45982.998522916663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45982.998522916663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45982.998522916663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45982.998522916663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45982.998522916663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45982.998522916663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45982.998522916663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45982.998522916663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45982.998522916663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45982.998522916663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45982.998522916663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45982.998522916663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45982.998522916663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45982.998522916663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45982.998522916663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45982.998522916663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45982.998522916663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45982.998522916663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45982.998522916663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45982.998522916663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45982.998522916663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45982.998522916663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45982.998522916663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45982.998522916663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45982.998522916663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45982.998522916663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45982.998522916663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45982.998522916663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45982.998522916663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45982.998522916663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45982.998522916663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45982.998522916663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45982.998522916663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45982.998522916663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45982.998522916663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45982.998522916663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45982.998522916663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45982.998522916663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45982.998522916663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45982.998522916663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45982.998522916663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45982.998522916663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45982.998522916663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45982.998522916663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45982.998522916663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45982.998522916663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45982.998522916663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45982.998522916663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45982.998522916663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45982.998522916663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45982.998522916663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45982.998522916663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45982.998522916663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45982.998522916663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45982.998522916663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45982.998522916663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45982.998522916663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45982.998522916663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45982.998522916663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45982.998522916663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45982.998522916663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45982.998522916663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45982.998522916663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45982.998522916663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45982.998522916663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45982.998522916663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45982.998522916663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45982.998522916663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45982.998522916663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45982.998522916663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45982.998522916663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45982.998522916663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45982.998522916663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45982.998522916663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45982.998522916663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45982.998522916663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45982.998522916663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45982.998522916663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45982.998522916663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45982.998522916663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45982.998522916663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45982.998522916663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45982.998522916663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45982.998522916663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45982.998522916663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45982.998522916663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45982.998522916663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45982.998522916663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45982.998522916663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45982.998522916663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45982.998522916663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45982.998522916663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45982.998522916663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45982.998522916663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45982.998522916663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45982.998522916663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45982.998522916663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45982.998522916663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45982.998522916663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45982.998522916663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45982.998522916663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45982.998522916663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45982.998522916663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45982.998522916663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45982.998522916663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45982.998522916663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45982.998522916663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45982.998522916663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45982.998522916663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45982.998522916663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45982.998522916663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45982.998522916663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45982.998522916663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45982.998522916663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45982.998522916663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45982.998522916663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45982.998522916663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45982.998522916663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45982.998522916663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45982.998522916663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45982.998522916663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45982.998522916663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45982.998522916663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45982.998522916663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45982.998522916663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45982.998522916663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45982.998522916663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45982.998522916663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45982.998522916663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45982.998522916663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45982.998522916663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45982.998522916663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45982.998522916663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279.51780532406701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8.6844675919564907E-2</v>
      </c>
      <c r="H3" s="95">
        <v>45982.905949074076</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1</v>
      </c>
      <c r="D4" s="91" t="s">
        <v>36293</v>
      </c>
      <c r="E4" s="94" t="s">
        <v>39021</v>
      </c>
      <c r="F4" s="95">
        <v>45982.984027777777</v>
      </c>
      <c r="G4" s="96">
        <f t="shared" ca="1" si="0"/>
        <v>1.4495138886559289E-2</v>
      </c>
      <c r="H4" s="95">
        <v>45982.978587962964</v>
      </c>
      <c r="I4" s="113" t="str">
        <f>IFERROR(VLOOKUP(D4,DB!A:F,6,0),"")</f>
        <v>Generator-SG</v>
      </c>
      <c r="J4" s="113" t="str">
        <f>IFERROR(VLOOKUP(D4,DB!A:G,7,0),"")</f>
        <v>No BB Shifted</v>
      </c>
      <c r="K4" s="97" t="s">
        <v>39111</v>
      </c>
      <c r="L4" s="91" t="str">
        <f>IFERROR(VLOOKUP(D4,DB!A:I,9,0),"")</f>
        <v>Latis</v>
      </c>
    </row>
    <row r="5" spans="1:16" ht="15" customHeight="1">
      <c r="A5" s="113"/>
      <c r="B5" s="113" t="str">
        <f>IFERROR(VLOOKUP(D5,DB!A:K,11,0),"")</f>
        <v/>
      </c>
      <c r="C5" s="93"/>
      <c r="D5" s="91"/>
      <c r="E5" s="94"/>
      <c r="F5" s="95"/>
      <c r="G5" s="96">
        <f t="shared" ca="1" si="0"/>
        <v>45982.998522916663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45982.998522916663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45982.998522916663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45982.998522916663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45982.998522916663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45982.998522916663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45982.998522916663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45982.998522916663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45982.998522916663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45982.998522916663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45982.998522916663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45982.998522916663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45982.998522916663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45982.998522916663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45982.998522916663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45982.998522916663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45982.998522916663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45982.998522916663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45982.998522916663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45982.998522916663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45982.998522916663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45982.998522916663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45982.998522916663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45982.998522916663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45982.998522916663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45982.998522916663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45982.998522916663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45982.998522916663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45982.998522916663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45982.998522916663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45982.998522916663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45982.998522916663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45982.998522916663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45982.998522916663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45982.998522916663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45982.998522916663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45982.998522916663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45982.998522916663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45982.998522916663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45982.998522916663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45982.998522916663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45982.998522916663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45982.998522916663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45982.998522916663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45982.998522916663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45982.998522916663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45982.998522916663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45982.998522916663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45982.998522916663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45982.998522916663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45982.998522916663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45982.998522916663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45982.998522916663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45982.998522916663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45982.998522916663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45982.998522916663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45982.998522916663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45982.998522916663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45982.998522916663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45982.998522916663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45982.998522916663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45982.998522916663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45982.998522916663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45982.998522916663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45982.998522916663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45982.998522916663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45982.998522916663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45982.998522916663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45982.998522916663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45982.998522916663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45982.998522916663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45982.998522916663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45982.998522916663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45982.998522916663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45982.998522916663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45982.998522916663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45982.998522916663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45982.998522916663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45982.998522916663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45982.998522916663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45982.998522916663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45982.998522916663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45982.998522916663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45982.998522916663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45982.998522916663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45982.998522916663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45982.998522916663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45982.998522916663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45982.998522916663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45982.998522916663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45982.998522916663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45982.998522916663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45982.998522916663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45982.998522916663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45982.998522916663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45982.998522916663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45982.998522916663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45982.998522916663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45982.998522916663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45982.998522916663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45982.998522916663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45982.998522916663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45982.998522916663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45982.998522916663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45982.998522916663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45982.998522916663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45982.998522916663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45982.998522916663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45982.998522916663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45982.998522916663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45982.998522916663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45982.998522916663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45982.998522916663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45982.998522916663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45982.998522916663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45982.998522916663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45982.998522916663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45982.998522916663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45982.998522916663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45982.998522916663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45982.998522916663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45982.998522916663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45982.998522916663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45982.998522916663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45982.998522916663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45982.998522916663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45982.998522916663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45982.998522916663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45982.998522916663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45982.998522916663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45982.998522916663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45982.998522916663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45982.998522916663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45982.998522916663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45982.998522916663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45982.998522916663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45982.998522916663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45982.998522916663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45982.998522916663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45982.998522916663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45982.998522916663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45982.998522916663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45982.998522916663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45982.998522916663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45982.998522916663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45982.998522916663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45982.998522916663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45982.998522916663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45982.998522916663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45982.998522916663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45982.998522916663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45982.998522916663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45982.998522916663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45982.998522916663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45982.998522916663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45982.998522916663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45982.998522916663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45982.998522916663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45982.998522916663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45982.998522916663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45982.998522916663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45982.998522916663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45982.998522916663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45982.998522916663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45982.998522916663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45982.998522916663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45982.998522916663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45982.998522916663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45982.998522916663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45982.998522916663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45982.998522916663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45982.998522916663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45982.998522916663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45982.998522916663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45982.998522916663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45982.998522916663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45982.998522916663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45982.998522916663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45982.998522916663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45982.998522916663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45982.998522916663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45982.998522916663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45982.998522916663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45982.998522916663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45982.998522916663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45982.998522916663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45982.998522916663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45982.998522916663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45982.998522916663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45982.998522916663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45982.998522916663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45982.998522916663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45982.998522916663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45982.998522916663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45982.998522916663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45982.998522916663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45982.998522916663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45982.998522916663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45982.998522916663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45982.998522916663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45982.998522916663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45982.998522916663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45982.998522916663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45982.998522916663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45982.998522916663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45982.998522916663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45982.998522916663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45982.998522916663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45982.998522916663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45982.998522916663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45982.998522916663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45982.998522916663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45982.998522916663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45982.998522916663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45982.998522916663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45982.998522916663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45982.998522916663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45982.998522916663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45982.998522916663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45982.998522916663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45982.998522916663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45982.998522916663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45982.998522916663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45982.998522916663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45982.998522916663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45982.998522916663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45982.998522916663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45982.998522916663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45982.998522916663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45982.998522916663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45982.998522916663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45982.998522916663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45982.998522916663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45982.998522916663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45982.998522916663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45982.998522916663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45982.998522916663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45982.998522916663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45982.998522916663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45982.998522916663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45982.998522916663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45982.998522916663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45982.998522916663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45982.998522916663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45982.998522916663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45982.998522916663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45982.998522916663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45982.998522916663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45982.998522916663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45982.998522916663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45982.998522916663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45982.998522916663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45982.998522916663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45982.998522916663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45982.998522916663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45982.998522916663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45982.998522916663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45982.998522916663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45982.998522916663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45982.998522916663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45982.998522916663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45982.998522916663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45982.998522916663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45982.998522916663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45982.998522916663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45982.998522916663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45982.998522916663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45982.998522916663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45982.998522916663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45982.998522916663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45982.998522916663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45982.998522916663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45982.998522916663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45982.998522916663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45982.998522916663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45982.998522916663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45982.998522916663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45982.998522916663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45982.998522916663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45982.998522916663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45982.998522916663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45982.998522916663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45982.998522916663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45982.998522916663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45982.998522916663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45982.998522916663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45982.998522916663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45982.998522916663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45982.998522916663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45982.998522916663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45982.998522916663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45982.998522916663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45982.998522916663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45982.998522916663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45982.998522916663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45982.998522916663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45982.998522916663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45982.998522916663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45982.998522916663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45982.998522916663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45982.998522916663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45982.998522916663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45982.998522916663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45982.998522916663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45982.998522916663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45982.998522916663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45982.998522916663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45982.998522916663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45982.998522916663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45982.998522916663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45982.998522916663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45982.998522916663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45982.998522916663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45982.998522916663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45982.998522916663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45982.998522916663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45982.998522916663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45982.998522916663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45982.998522916663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45982.998522916663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45982.998522916663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45982.998522916663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45982.998522916663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45982.998522916663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45982.998522916663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45982.998522916663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45982.998522916663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45982.998522916663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45982.998522916663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45982.998522916663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45982.998522916663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45982.998522916663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45982.998522916663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45982.998522916663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45982.998522916663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45982.998522916663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45982.998522916663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45982.998522916663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45982.998522916663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45982.998522916663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45982.998522916663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45982.998522916663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45982.998522916663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45982.998522916663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45982.998522916663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45982.998522916663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45982.998522916663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45982.998522916663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45982.998522916663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45982.998522916663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45982.998522916663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45982.998522916663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45982.998522916663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45982.998522916663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45982.998522916663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45982.998522916663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45982.998522916663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45982.998522916663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45982.998522916663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45982.998522916663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45982.998522916663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45982.998522916663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45982.998522916663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45982.998522916663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45982.998522916663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45982.998522916663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45982.998522916663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45982.998522916663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45982.998522916663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45982.998522916663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45982.998522916663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45982.998522916663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45982.998522916663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45982.998522916663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45982.998522916663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45982.998522916663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45982.998522916663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45982.998522916663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45982.998522916663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45982.998522916663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45982.998522916663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45982.998522916663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45982.998522916663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45982.998522916663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45982.998522916663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45982.998522916663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45982.998522916663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45982.998522916663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45982.998522916663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45982.998522916663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45982.998522916663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45982.998522916663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45982.998522916663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45982.998522916663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45982.998522916663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45982.998522916663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45982.998522916663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45982.998522916663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45982.998522916663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45982.998522916663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45982.998522916663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45982.998522916663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45982.998522916663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45982.998522916663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45982.998522916663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45982.998522916663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45982.998522916663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45982.998522916663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45982.998522916663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45982.998522916663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45982.998522916663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45982.998522916663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45982.998522916663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45982.998522916663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45982.998522916663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45982.998522916663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45982.998522916663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45982.998522916663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45982.998522916663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45982.998522916663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45982.998522916663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45982.998522916663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45982.998522916663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45982.998522916663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45982.998522916663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45982.998522916663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45982.998522916663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45982.998522916663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45982.998522916663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45982.998522916663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45982.998522916663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45982.998522916663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45982.998522916663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45982.998522916663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45982.998522916663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45982.998522916663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45982.998522916663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45982.998522916663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45982.998522916663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45982.998522916663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45982.998522916663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45982.998522916663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45982.998522916663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45982.998522916663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45982.998522916663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45982.998522916663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45982.998522916663</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abSelected="1" topLeftCell="C1" workbookViewId="0">
      <selection activeCell="K10" sqref="K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91.166462731474894</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56.809645601846569</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34.337411805550801</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5.4837196759253857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1.6252243055496365</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0.22996967592189321</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0.13450671295868233</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38310</v>
      </c>
      <c r="E9" s="109" t="s">
        <v>39021</v>
      </c>
      <c r="F9" s="109" t="s">
        <v>39127</v>
      </c>
      <c r="G9" s="111" t="str">
        <f ca="1">IFERROR(NOW()-F9,"")</f>
        <v/>
      </c>
      <c r="H9" s="128">
        <v>45982.971261574072</v>
      </c>
      <c r="I9" s="109" t="str">
        <f>IFERROR(VLOOKUP(D9,DB!A:F,6,0),"")</f>
        <v>SCECO</v>
      </c>
      <c r="J9" s="109" t="str">
        <f>IFERROR(VLOOKUP(D9,DB!A:G,7,0),"")</f>
        <v>No BB Shifted</v>
      </c>
      <c r="K9" s="109" t="s">
        <v>39128</v>
      </c>
      <c r="L9" s="109" t="str">
        <f>IFERROR(VLOOKUP(D9,DB!A:I,9,0),"")</f>
        <v>Latis</v>
      </c>
    </row>
    <row r="10" spans="1:13">
      <c r="A10" s="109"/>
      <c r="B10" s="109" t="str">
        <f>IFERROR(VLOOKUP(D10,DB!A:K,11,0),"")</f>
        <v/>
      </c>
      <c r="C10" s="109"/>
      <c r="D10" s="109"/>
      <c r="E10" s="109"/>
      <c r="F10" s="109"/>
      <c r="G10" s="111">
        <f ca="1">IFERROR(NOW()-F10,"")</f>
        <v>45982.998522916663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45982.998522916663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45982.998522916663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45982.998522916663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45982.998522916663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45982.998522916663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45982.998522916663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45982.998522916663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45982.998522916663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45982.998522916663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45982.998522916663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45982.998522916663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45982.998522916663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45982.998522916663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45982.998522916663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45982.998522916663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45982.998522916663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45982.998522916663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45982.998522916663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45982.998522916663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45982.998522916663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45982.998522916663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45982.998522916663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45982.998522916663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45982.998522916663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45982.998522916663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45982.998522916663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45982.998522916663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45982.998522916663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45982.998522916663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45982.998522916663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45982.998522916663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45982.998522916663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45982.998522916663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45982.998522916663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45982.998522916663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45982.998522916663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45982.998522916663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45982.998522916663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45982.998522916663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45982.998522916663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45982.998522916663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45982.998522916663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45982.998522916663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45982.998522916663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45982.998522916663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45982.998522916663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45982.998522916663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45982.998522916663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45982.998522916663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45982.998522916663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45982.998522916663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45982.998522916663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45982.998522916663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45982.998522916663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45982.998522916663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45982.998522916663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45982.998522916663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45982.998522916663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45982.998522916663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45982.998522916663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45982.998522916663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45982.998522916663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45982.998522916663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45982.998522916663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45982.998522916663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45982.998522916663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45982.998522916663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45982.998522916663</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45982.998522916663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45982.998522916663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45982.998522916663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45982.998522916663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45982.998522916663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45982.998522916663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45982.998522916663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45982.998522916663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45982.998522916663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45982.998522916663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45982.998522916663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45982.998522916663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45982.998522916663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45982.998522916663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45982.998522916663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45982.998522916663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45982.998522916663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45982.998522916663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45982.998522916663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45982.998522916663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45982.998522916663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45982.998522916663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45982.998522916663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45982.998522916663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45982.998522916663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45982.998522916663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45982.998522916663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45982.998522916663</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35412</v>
      </c>
      <c r="E2" s="109" t="s">
        <v>39021</v>
      </c>
      <c r="F2" s="121">
        <v>45982.766782407409</v>
      </c>
      <c r="G2" s="104">
        <f t="shared" ref="G2:G29" ca="1" si="0">IFERROR(NOW()-F2,"-")</f>
        <v>0.23174050925445044</v>
      </c>
      <c r="H2" s="121">
        <v>45982.77244212963</v>
      </c>
      <c r="I2" s="119" t="str">
        <f>IFERROR(VLOOKUP(D2,DB!A:F,6,0),"")</f>
        <v>Generator-SG</v>
      </c>
      <c r="J2" s="119" t="str">
        <f>IFERROR(VLOOKUP(D2,DB!A:G,7,0),"")</f>
        <v>Dead</v>
      </c>
      <c r="K2" s="122" t="s">
        <v>39130</v>
      </c>
      <c r="L2" s="123" t="str">
        <f>IFERROR(VLOOKUP(D2,DB!A:I,9,0),"")</f>
        <v>Latis</v>
      </c>
    </row>
    <row r="3" spans="1:16382" ht="31.5" customHeight="1">
      <c r="A3" s="118"/>
      <c r="B3" s="119" t="str">
        <f>IFERROR(VLOOKUP(D3,DB!A:K,11,0),"")</f>
        <v/>
      </c>
      <c r="C3" s="120"/>
      <c r="D3" s="119"/>
      <c r="E3" s="109"/>
      <c r="F3" s="121"/>
      <c r="G3" s="104">
        <f t="shared" ca="1" si="0"/>
        <v>45982.998522916663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45982.998522916663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49"/>
      <c r="E5" s="109"/>
      <c r="F5" s="121"/>
      <c r="G5" s="104">
        <f t="shared" ca="1" si="0"/>
        <v>45982.998522916663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45982.998522916663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45982.998522916663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45982.998522916663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45982.998522916663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45982.998522916663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45982.998522916663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45982.998522916663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45982.998522916663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45982.998522916663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45982.998522916663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45982.998522916663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45982.998522916663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45982.998522916663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45982.998522916663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45982.998522916663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45982.998522916663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45982.998522916663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45982.998522916663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45982.998522916663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45982.998522916663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45982.998522916663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45982.998522916663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45982.998522916663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45982.998522916663</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2025-11-21T20:59:54Z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