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83" documentId="13_ncr:1_{F6CB121F-512D-4AA6-A0C1-0FB36C537598}" xr6:coauthVersionLast="47" xr6:coauthVersionMax="47" xr10:uidLastSave="{94F46ED1-486E-4711-8D1E-B1A3CF9AA0C9}"/>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<sst xmlns="http://schemas.openxmlformats.org/spreadsheetml/2006/main" count="179033" uniqueCount="39111">
  <si>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</si>
  <si>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</si>
  <si>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</si>
  <si>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</si>
  <si>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</si>
  <si>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</si>
  <si>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</si>
  <si>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</si>
  <si>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</si>
  <si>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</si>
  <si>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</si>
  <si>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</si>
  <si>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</si>
  <si>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</si>
  <si>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</si>
  <si>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</si>
  <si>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</si>
  <si>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</si>
  <si>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</si>
  <si>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</si>
  <si>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</si>
  <si>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</si>
  <si>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</si>
  <si>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</si>
  <si>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</si>
  <si>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</si>
  <si>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</si>
  <si>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</si>
  <si>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</si>
  <si>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</si>
  <si>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</si>
  <si>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</si>
  <si>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</si>
  <si>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</si>
  <si>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</si>
  <si>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</si>
  <si>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</si>
  <si>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</si>
  <si>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</si>
  <si>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</si>
  <si>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</si>
  <si>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</si>
  <si>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</si>
  <si>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</si>
  <si>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</si>
  <si>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</si>
  <si>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</si>
  <si>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</si>
  <si>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</si>
  <si>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</si>
  <si>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</si>
  <si>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</si>
  <si>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</si>
  <si>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</si>
  <si>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</si>
  <si>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</si>
  <si>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</si>
  <si>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</si>
  <si>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</si>
  <si>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</si>
  <si>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</si>
  <si>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</si>
  <si>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</si>
  <si>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</si>
  <si>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</si>
  <si>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</si>
  <si>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</si>
  <si>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</si>
  <si>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</si>
  <si>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</si>
  <si>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</si>
  <si>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</si>
  <si>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</si>
  <si>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</si>
  <si>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</si>
  <si>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</si>
  <si>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</si>
  <si>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</si>
  <si>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</si>
  <si>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</si>
  <si>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</si>
  <si>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</si>
  <si>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</si>
  <si>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</si>
  <si>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</si>
  <si>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</si>
  <si>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</si>
  <si>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</si>
  <si>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</si>
  <si>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</si>
  <si>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</si>
  <si>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</si>
  <si>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</si>
  <si>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</si>
  <si>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</si>
  <si>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</si>
  <si>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</si>
  <si>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</si>
  <si>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</si>
  <si>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</si>
  <si>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</si>
  <si>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</si>
  <si>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</si>
  <si>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</si>
  <si>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</si>
  <si>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</si>
  <si>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</si>
  <si>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</si>
  <si>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</si>
  <si>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</si>
  <si>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</si>
  <si>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</si>
  <si>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</si>
  <si>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</si>
  <si>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</si>
  <si>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</si>
  <si>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</si>
  <si>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</si>
  <si>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</si>
  <si>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</si>
  <si>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</si>
  <si>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</si>
  <si>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</si>
  <si>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</si>
  <si>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</si>
  <si>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</si>
  <si>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</si>
  <si>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</si>
  <si>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</si>
  <si>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</si>
  <si>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</si>
  <si>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</si>
  <si>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</si>
  <si>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</si>
  <si>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</si>
  <si>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</si>
  <si>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</si>
  <si>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</si>
  <si>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</si>
  <si>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</si>
  <si>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</si>
  <si>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</si>
  <si>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</si>
  <si>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</si>
  <si>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</si>
  <si>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</si>
  <si>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</si>
  <si>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</si>
  <si>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</si>
  <si>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</si>
  <si>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</si>
  <si>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</si>
  <si>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</si>
  <si>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</si>
  <si>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</si>
  <si>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</si>
  <si>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</si>
  <si>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</si>
  <si>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</si>
  <si>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</si>
  <si>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</si>
  <si>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</si>
  <si>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</si>
  <si>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</si>
  <si>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</si>
  <si>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</si>
  <si>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</si>
  <si>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</si>
  <si>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</si>
  <si>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</si>
  <si>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</si>
  <si>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</si>
  <si>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</si>
  <si>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</si>
  <si>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</si>
  <si>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</si>
  <si>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</si>
  <si>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</si>
  <si>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</si>
  <si>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</si>
  <si>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</si>
  <si>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</si>
  <si>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</si>
  <si>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</si>
  <si>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</si>
  <si>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</si>
  <si>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</si>
  <si>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</si>
  <si>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</si>
  <si>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</si>
  <si>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</si>
  <si>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</si>
  <si>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</si>
  <si>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</si>
  <si>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</si>
  <si>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</si>
  <si>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</si>
  <si>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</si>
  <si>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</si>
  <si>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</si>
  <si>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</si>
  <si>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</si>
  <si>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</si>
  <si>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</si>
  <si>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</si>
  <si>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</si>
  <si>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</si>
  <si>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</si>
  <si>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</si>
  <si>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</si>
  <si>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</si>
  <si>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</si>
  <si>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</si>
  <si>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</si>
  <si>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</si>
  <si>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</si>
  <si>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</si>
  <si>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</si>
  <si>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</si>
  <si>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</si>
  <si>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</si>
  <si>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</si>
  <si>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</si>
  <si>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</si>
  <si>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</si>
  <si>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</si>
  <si>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</si>
  <si>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</si>
  <si>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</si>
  <si>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</si>
  <si>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</si>
  <si>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</si>
  <si>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</si>
  <si>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</si>
  <si>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</si>
  <si>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</si>
  <si>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</si>
  <si>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</si>
  <si>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</si>
  <si>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</si>
  <si>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</si>
  <si>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</si>
  <si>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</si>
  <si>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</si>
  <si>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</si>
  <si>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</si>
  <si>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</si>
  <si>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</si>
  <si>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</si>
  <si>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</si>
  <si>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</si>
  <si>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</si>
  <si>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</si>
  <si>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</si>
  <si>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</si>
  <si>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</si>
  <si>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</si>
  <si>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</si>
  <si>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</si>
  <si>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</si>
  <si>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</si>
  <si>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</si>
  <si>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</si>
  <si>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</si>
  <si>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</si>
  <si>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</si>
  <si>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</si>
  <si>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</si>
  <si>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</si>
  <si>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</si>
  <si>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</si>
  <si>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</si>
  <si>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</si>
  <si>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</si>
  <si>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</si>
  <si>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</si>
  <si>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</si>
  <si>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</si>
  <si>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</si>
  <si>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</si>
  <si>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</si>
  <si>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</si>
  <si>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</si>
  <si>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</si>
  <si>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</si>
  <si>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</si>
  <si>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</si>
  <si>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</si>
  <si>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</si>
  <si>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</si>
  <si>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</si>
  <si>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</si>
  <si>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</si>
  <si>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</si>
  <si>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</si>
  <si>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</si>
  <si>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</si>
  <si>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</si>
  <si>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</si>
  <si>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</si>
  <si>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</si>
  <si>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</si>
  <si>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</si>
  <si>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</si>
  <si>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</si>
  <si>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</si>
  <si>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</si>
  <si>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</si>
  <si>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</si>
  <si>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</si>
  <si>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</si>
  <si>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</si>
  <si>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</si>
  <si>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</si>
  <si>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</si>
  <si>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</si>
  <si>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</si>
  <si>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</si>
  <si>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</si>
  <si>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</si>
  <si>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</si>
  <si>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</si>
  <si>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</si>
  <si>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</si>
  <si>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</si>
  <si>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</si>
  <si>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</si>
  <si>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</si>
  <si>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</si>
  <si>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</si>
  <si>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</si>
  <si>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</si>
  <si>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</si>
  <si>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</si>
  <si>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</si>
  <si>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</si>
  <si>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</si>
  <si>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</si>
  <si>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</si>
  <si>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</si>
  <si>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</si>
  <si>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</si>
  <si>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</si>
  <si>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</si>
  <si>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</si>
  <si>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</si>
  <si>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</si>
  <si>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</si>
  <si>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</si>
  <si>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</si>
  <si>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</si>
  <si>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</si>
  <si>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</si>
  <si>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</si>
  <si>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</si>
  <si>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</si>
  <si>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</si>
  <si>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</si>
  <si>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</si>
  <si>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</si>
  <si>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</si>
  <si>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</si>
  <si>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</si>
  <si>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</si>
  <si>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</si>
  <si>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</si>
  <si>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</si>
  <si>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</si>
  <si>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</si>
  <si>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</si>
  <si>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</si>
  <si>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</si>
  <si>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</si>
  <si>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</si>
  <si>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</si>
  <si>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</si>
  <si>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</si>
  <si>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</si>
  <si>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</si>
  <si>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</si>
  <si>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</si>
  <si>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</si>
  <si>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</si>
  <si>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</si>
  <si>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</si>
  <si>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</si>
  <si>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</si>
  <si>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</si>
  <si>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</si>
  <si>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</si>
  <si>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</si>
  <si>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</si>
  <si>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</si>
  <si>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</si>
  <si>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</si>
  <si>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</si>
  <si>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</si>
  <si>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</si>
  <si>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</si>
  <si>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</si>
  <si>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</si>
  <si>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</si>
  <si>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</si>
  <si>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</si>
  <si>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</si>
  <si>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</si>
  <si>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</si>
  <si>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</si>
  <si>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</si>
  <si>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</si>
  <si>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</si>
  <si>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</si>
  <si>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</si>
  <si>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</si>
  <si>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</si>
  <si>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</si>
  <si>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</si>
  <si>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</si>
  <si>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</si>
  <si>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</si>
  <si>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</si>
  <si>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</si>
  <si>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</si>
  <si>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</si>
  <si>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</si>
  <si>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</si>
  <si>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</si>
  <si>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</si>
  <si>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</si>
  <si>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</si>
  <si>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</si>
  <si>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</si>
  <si>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</si>
  <si>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</si>
  <si>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</si>
  <si>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</si>
  <si>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</si>
  <si>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</si>
  <si>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</si>
  <si>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</si>
  <si>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</si>
  <si>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</si>
  <si>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</si>
  <si>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</si>
  <si>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</si>
  <si>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</si>
  <si>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</si>
  <si>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</si>
  <si>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</si>
  <si>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</si>
  <si>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</si>
  <si>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</si>
  <si>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</si>
  <si>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</si>
  <si>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</si>
  <si>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</si>
  <si>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</si>
  <si>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</si>
  <si>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</si>
  <si>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</si>
  <si>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</si>
  <si>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</si>
  <si>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</si>
  <si>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</si>
  <si>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</si>
  <si>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</si>
  <si>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</si>
  <si>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</si>
  <si>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</si>
  <si>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</si>
  <si>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</si>
  <si>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</si>
  <si>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</si>
  <si>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</si>
  <si>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</si>
  <si>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</si>
  <si>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</si>
  <si>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</si>
  <si>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</si>
  <si>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</si>
  <si>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</si>
  <si>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</si>
  <si>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</si>
  <si>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</si>
  <si>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</si>
  <si>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</si>
  <si>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</si>
  <si>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</si>
  <si>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</si>
  <si>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</si>
  <si>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</si>
  <si>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</si>
  <si>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</si>
  <si>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</si>
  <si>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</si>
  <si>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</si>
  <si>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</si>
  <si>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</si>
  <si>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</si>
  <si>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</si>
  <si>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</si>
  <si>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</si>
  <si>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</si>
  <si>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</si>
  <si>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</si>
  <si>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</si>
  <si>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</si>
  <si>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</si>
  <si>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</si>
  <si>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</si>
  <si>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</si>
  <si>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</si>
  <si>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</si>
  <si>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</si>
  <si>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</si>
  <si>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</si>
  <si>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</si>
  <si>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</si>
  <si>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</si>
  <si>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</si>
  <si>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</si>
  <si>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</si>
  <si>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</si>
  <si>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</si>
  <si>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</si>
  <si>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</si>
  <si>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</si>
  <si>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</si>
  <si>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</si>
  <si>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</si>
  <si>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</si>
  <si>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</si>
  <si>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</si>
  <si>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</si>
  <si>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</si>
  <si>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</si>
  <si>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</si>
  <si>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</si>
  <si>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</si>
  <si>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</si>
  <si>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</si>
  <si>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</si>
  <si>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</si>
  <si>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</si>
  <si>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</si>
  <si>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</si>
  <si>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</si>
  <si>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</si>
  <si>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</si>
  <si>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</si>
  <si>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</si>
  <si>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</si>
  <si>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</si>
  <si>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</si>
  <si>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</si>
  <si>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</si>
  <si>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</si>
  <si>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</si>
  <si>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</si>
  <si>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</si>
  <si>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</si>
  <si>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</si>
  <si>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</si>
  <si>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</si>
  <si>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</si>
  <si>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</si>
  <si>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</si>
  <si>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</si>
  <si>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</si>
  <si>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</si>
  <si>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</si>
  <si>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</si>
  <si>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</si>
  <si>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</si>
  <si>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</si>
  <si>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</si>
  <si>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</si>
  <si>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</si>
  <si>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</si>
  <si>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</si>
  <si>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</si>
  <si>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</si>
  <si>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</si>
  <si>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</si>
  <si>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</si>
  <si>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</si>
  <si>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</si>
  <si>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</si>
  <si>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</si>
  <si>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</si>
  <si>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</si>
  <si>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</si>
  <si>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</si>
  <si>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</si>
  <si>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</si>
  <si>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</si>
  <si>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</si>
  <si>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</si>
  <si>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</si>
  <si>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</si>
  <si>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</si>
  <si>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</si>
  <si>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</si>
  <si>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</si>
  <si>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</si>
  <si>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</si>
  <si>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</si>
  <si>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</si>
  <si>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</si>
  <si>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</si>
  <si>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</si>
  <si>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</si>
  <si>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</si>
  <si>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</si>
  <si>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</si>
  <si>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</si>
  <si>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</si>
  <si>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</si>
  <si>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</si>
  <si>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</si>
  <si>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</si>
  <si>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</si>
  <si>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</si>
  <si>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</si>
  <si>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</si>
  <si>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</si>
  <si>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</si>
  <si>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</si>
  <si>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</si>
  <si>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</si>
  <si>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</si>
  <si>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</si>
  <si>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</si>
  <si>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</si>
  <si>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</si>
  <si>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</si>
  <si>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</si>
  <si>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</si>
  <si>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</si>
  <si>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</si>
  <si>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</si>
  <si>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</si>
  <si>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</si>
  <si>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</si>
  <si>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</si>
  <si>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</si>
  <si>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</si>
  <si>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</si>
  <si>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</si>
  <si>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</si>
  <si>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</si>
  <si>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</si>
  <si>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</si>
  <si>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</si>
  <si>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</si>
  <si>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</si>
  <si>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</si>
  <si>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</si>
  <si>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</si>
  <si>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</si>
  <si>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</si>
  <si>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</si>
  <si>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</si>
  <si>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</si>
  <si>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</si>
  <si>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</si>
  <si>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</si>
  <si>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</si>
  <si>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</si>
  <si>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</si>
  <si>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</si>
  <si>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</si>
  <si>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</si>
  <si>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</si>
  <si>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</si>
  <si>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</si>
  <si>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</si>
  <si>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</si>
  <si>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</si>
  <si>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</si>
  <si>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</si>
  <si>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</si>
  <si>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</si>
  <si>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</si>
  <si>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</si>
  <si>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</si>
  <si>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</si>
  <si>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</si>
  <si>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</si>
  <si>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</si>
  <si>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</si>
  <si>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</si>
  <si>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</si>
  <si>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</si>
  <si>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</si>
  <si>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</si>
  <si>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</si>
  <si>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</si>
  <si>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</si>
  <si>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</si>
  <si>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</si>
  <si>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</si>
  <si>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</si>
  <si>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</si>
  <si>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</si>
  <si>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</si>
  <si>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</si>
  <si>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</si>
  <si>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</si>
  <si>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</si>
  <si>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</si>
  <si>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</si>
  <si>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</si>
  <si>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</si>
  <si>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</si>
  <si>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</si>
  <si>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</si>
  <si>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</si>
  <si>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</si>
  <si>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</si>
  <si>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</si>
  <si>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</si>
  <si>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</si>
  <si>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</si>
  <si>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</si>
  <si>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</si>
  <si>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</si>
  <si>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</si>
  <si>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</si>
  <si>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</si>
  <si>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</si>
  <si>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</si>
  <si>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</si>
  <si>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</si>
  <si>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</si>
  <si>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</si>
  <si>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</si>
  <si>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</si>
  <si>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</si>
  <si>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</si>
  <si>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</si>
  <si>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</si>
  <si>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</si>
  <si>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</si>
  <si>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</si>
  <si>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</si>
  <si>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</si>
  <si>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</si>
  <si>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</si>
  <si>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</si>
  <si>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</si>
  <si>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</si>
  <si>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</si>
  <si>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</si>
  <si>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</si>
  <si>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</si>
  <si>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</si>
  <si>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</si>
  <si>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</si>
  <si>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</si>
  <si>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</si>
  <si>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</si>
  <si>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</si>
  <si>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</si>
  <si>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</si>
  <si>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</si>
  <si>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</si>
  <si>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</si>
  <si>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</si>
  <si>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</si>
  <si>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</si>
  <si>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</si>
  <si>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</si>
  <si>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</si>
  <si>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</si>
  <si>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</si>
  <si>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</si>
  <si>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</si>
  <si>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</si>
  <si>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</si>
  <si>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</si>
  <si>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</si>
  <si>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</si>
  <si>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</si>
  <si>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</si>
  <si>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</si>
  <si>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</si>
  <si>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</si>
  <si>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</si>
  <si>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</si>
  <si>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</si>
  <si>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</si>
  <si>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</si>
  <si>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</si>
  <si>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</si>
  <si>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</si>
  <si>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</si>
  <si>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</si>
  <si>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</si>
  <si>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</si>
  <si>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</si>
  <si>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</si>
  <si>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</si>
  <si>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</si>
  <si>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</si>
  <si>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</si>
  <si>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</si>
  <si>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</si>
  <si>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</si>
  <si>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</si>
  <si>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</si>
  <si>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</si>
  <si>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</si>
  <si>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</si>
  <si>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</si>
  <si>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</si>
  <si>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</si>
  <si>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</si>
  <si>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</si>
  <si>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</si>
  <si>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</si>
  <si>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</si>
  <si>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</si>
  <si>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</si>
  <si>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</si>
  <si>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</si>
  <si>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</si>
  <si>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</si>
  <si>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</si>
  <si>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</si>
  <si>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</si>
  <si>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</si>
  <si>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</si>
  <si>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</si>
  <si>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</si>
  <si>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</si>
  <si>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</si>
  <si>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</si>
  <si>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</si>
  <si>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</si>
  <si>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</si>
  <si>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</si>
  <si>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</si>
  <si>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</si>
  <si>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</si>
  <si>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</si>
  <si>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</si>
  <si>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</si>
  <si>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</si>
  <si>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</si>
  <si>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</si>
  <si>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</si>
  <si>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</si>
  <si>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</si>
  <si>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</si>
  <si>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</si>
  <si>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</si>
  <si>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</si>
  <si>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</si>
  <si>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</si>
  <si>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</si>
  <si>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</si>
  <si>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</si>
  <si>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</si>
  <si>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</si>
  <si>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</si>
  <si>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</si>
  <si>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</si>
  <si>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</si>
  <si>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</si>
  <si>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</si>
  <si>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</si>
  <si>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</si>
  <si>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</si>
  <si>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</si>
  <si>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</si>
  <si>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</si>
  <si>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</si>
  <si>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</si>
  <si>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</si>
  <si>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</si>
  <si>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</si>
  <si>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</si>
  <si>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</si>
  <si>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</si>
  <si>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</si>
  <si>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</si>
  <si>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</si>
  <si>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</si>
  <si>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</si>
  <si>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</si>
  <si>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</si>
  <si>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</si>
  <si>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</si>
  <si>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</si>
  <si>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</si>
  <si>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</si>
  <si>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</si>
  <si>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</si>
  <si>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</si>
  <si>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</si>
  <si>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</si>
  <si>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</si>
  <si>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</si>
  <si>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</si>
  <si>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</si>
  <si>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</si>
  <si>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</si>
  <si>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</si>
  <si>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</si>
  <si>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</si>
  <si>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</si>
  <si>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</si>
  <si>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</si>
  <si>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</si>
  <si>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</si>
  <si>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</si>
  <si>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</si>
  <si>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</si>
  <si>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</si>
  <si>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</si>
  <si>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</si>
  <si>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</si>
  <si>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</si>
  <si>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</si>
  <si>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</si>
  <si>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</si>
  <si>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</si>
  <si>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</si>
  <si>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</si>
  <si>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</si>
  <si>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</si>
  <si>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</si>
  <si>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</si>
  <si>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</si>
  <si>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</si>
  <si>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</si>
  <si>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</si>
  <si>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</si>
  <si>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</si>
  <si>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</si>
  <si>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</si>
  <si>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</si>
  <si>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</si>
  <si>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</si>
  <si>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</si>
  <si>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</si>
  <si>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</si>
  <si>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</si>
  <si>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</si>
  <si>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</si>
  <si>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</si>
  <si>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</si>
  <si>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</si>
  <si>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</si>
  <si>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</si>
  <si>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</si>
  <si>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</si>
  <si>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</si>
  <si>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</si>
  <si>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</si>
  <si>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</si>
  <si>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</si>
  <si>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</si>
  <si>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</si>
  <si>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</si>
  <si>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</si>
  <si>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</si>
  <si>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</si>
  <si>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</si>
  <si>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</si>
  <si>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</si>
  <si>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</si>
  <si>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</si>
  <si>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</si>
  <si>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</si>
  <si>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</si>
  <si>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</si>
  <si>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</si>
  <si>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</si>
  <si>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</si>
  <si>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</si>
  <si>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</si>
  <si>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</si>
  <si>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</si>
  <si>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</si>
  <si>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</si>
  <si>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</si>
  <si>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</si>
  <si>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</si>
  <si>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</si>
  <si>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</si>
  <si>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</si>
  <si>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</si>
  <si>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</si>
  <si>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</si>
  <si>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</si>
  <si>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</si>
  <si>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</si>
  <si>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</si>
  <si>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</si>
  <si>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</si>
  <si>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</si>
  <si>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</si>
  <si>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</si>
  <si>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</si>
  <si>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</si>
  <si>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</si>
  <si>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</si>
  <si>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</si>
  <si>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</si>
  <si>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</si>
  <si>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</si>
  <si>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</si>
  <si>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</si>
  <si>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</si>
  <si>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</si>
  <si>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</si>
  <si>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</si>
  <si>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</si>
  <si>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</si>
  <si>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</si>
  <si>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</si>
  <si>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</si>
  <si>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</si>
  <si>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</si>
  <si>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</si>
  <si>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</si>
  <si>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</si>
  <si>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</si>
  <si>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</si>
  <si>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</si>
  <si>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</si>
  <si>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</si>
  <si>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</si>
  <si>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</si>
  <si>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</si>
  <si>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</si>
  <si>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</si>
  <si>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</si>
  <si>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</si>
  <si>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</si>
  <si>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</si>
  <si>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</si>
  <si>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</si>
  <si>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</si>
  <si>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</si>
  <si>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</si>
  <si>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</si>
  <si>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</si>
  <si>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</si>
  <si>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</si>
  <si>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</si>
  <si>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</si>
  <si>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</si>
  <si>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</si>
  <si>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</si>
  <si>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</si>
  <si>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</si>
  <si>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</si>
  <si>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</si>
  <si>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</si>
  <si>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</si>
  <si>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</si>
  <si>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</si>
  <si>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</si>
  <si>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</si>
  <si>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</si>
  <si>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</si>
  <si>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</si>
  <si>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</si>
  <si>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</si>
  <si>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</si>
  <si>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</si>
  <si>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</si>
  <si>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</si>
  <si>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</si>
  <si>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</si>
  <si>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</si>
  <si>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</si>
  <si>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</si>
  <si>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</si>
  <si>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</si>
  <si>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</si>
  <si>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</si>
  <si>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</si>
  <si>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</si>
  <si>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</si>
  <si>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</si>
  <si>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</si>
  <si>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</si>
  <si>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</si>
  <si>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</si>
  <si>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</si>
  <si>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</si>
  <si>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</si>
  <si>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</si>
  <si>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</si>
  <si>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</si>
  <si>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</si>
  <si>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</si>
  <si>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</si>
  <si>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</si>
  <si>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</si>
  <si>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</si>
  <si>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</si>
  <si>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</si>
  <si>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</si>
  <si>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</si>
  <si>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</si>
  <si>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</si>
  <si>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</si>
  <si>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</si>
  <si>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</si>
  <si>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</si>
  <si>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</si>
  <si>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</si>
  <si>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</si>
  <si>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</si>
  <si>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</si>
  <si>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</si>
  <si>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</si>
  <si>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</si>
  <si>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</si>
  <si>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</si>
  <si>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</si>
  <si>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</si>
  <si>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</si>
  <si>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</si>
  <si>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</si>
  <si>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</si>
  <si>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</si>
  <si>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</si>
  <si>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</si>
  <si>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</si>
  <si>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</si>
  <si>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</si>
  <si>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</si>
  <si>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</si>
  <si>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</si>
  <si>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</si>
  <si>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</si>
  <si>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</si>
  <si>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</si>
  <si>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</si>
  <si>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</si>
  <si>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</si>
  <si>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</si>
  <si>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</si>
  <si>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</si>
  <si>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</si>
  <si>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</si>
  <si>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</si>
  <si>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</si>
  <si>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</si>
  <si>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</si>
  <si>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</si>
  <si>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</si>
  <si>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</si>
  <si>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</si>
  <si>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</si>
  <si>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</si>
  <si>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</si>
  <si>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</si>
  <si>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</si>
  <si>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</si>
  <si>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</si>
  <si>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</si>
  <si>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</si>
  <si>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</si>
  <si>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</si>
  <si>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</si>
  <si>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</si>
  <si>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</si>
  <si>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</si>
  <si>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</si>
  <si>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</si>
  <si>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</si>
  <si>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</si>
  <si>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</si>
  <si>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</si>
  <si>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</si>
  <si>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</si>
  <si>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</si>
  <si>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</si>
  <si>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</si>
  <si>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</si>
  <si>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</si>
  <si>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</si>
  <si>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</si>
  <si>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</si>
  <si>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</si>
  <si>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</si>
  <si>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</si>
  <si>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</si>
  <si>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</si>
  <si>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</si>
  <si>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</si>
  <si>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</si>
  <si>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</si>
  <si>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</si>
  <si>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</si>
  <si>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</si>
  <si>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</si>
  <si>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</si>
  <si>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</si>
  <si>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</si>
  <si>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</si>
  <si>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</si>
  <si>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</si>
  <si>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</si>
  <si>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</si>
  <si>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</si>
  <si>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</si>
  <si>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</si>
  <si>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</si>
  <si>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</si>
  <si>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</si>
  <si>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</si>
  <si>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</si>
  <si>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</si>
  <si>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</si>
  <si>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</si>
  <si>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</si>
  <si>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</si>
  <si>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</si>
  <si>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</si>
  <si>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</si>
  <si>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</si>
  <si>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</si>
  <si>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</si>
  <si>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</si>
  <si>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</si>
  <si>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</si>
  <si>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</si>
  <si>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</si>
  <si>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</si>
  <si>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</si>
  <si>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</si>
  <si>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</si>
  <si>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</si>
  <si>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</si>
  <si>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</si>
  <si>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</si>
  <si>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</si>
  <si>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</si>
  <si>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</si>
  <si>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</si>
  <si>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</si>
  <si>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</si>
  <si>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</si>
  <si>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</si>
  <si>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</si>
  <si>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</si>
  <si>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</si>
  <si>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</si>
  <si>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</si>
  <si>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</si>
  <si>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</si>
  <si>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</si>
  <si>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</si>
  <si>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</si>
  <si>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</si>
  <si>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</si>
  <si>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</si>
  <si>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</si>
  <si>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</si>
  <si>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</si>
  <si>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</si>
  <si>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</si>
  <si>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</si>
  <si>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</si>
  <si>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</si>
  <si>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</si>
  <si>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</si>
  <si>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</si>
  <si>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</si>
  <si>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</si>
  <si>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</si>
  <si>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</si>
  <si>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</si>
  <si>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</si>
  <si>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</si>
  <si>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</si>
  <si>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</si>
  <si>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</si>
  <si>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</si>
  <si>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</si>
  <si>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</si>
  <si>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</si>
  <si>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</si>
  <si>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</si>
  <si>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</si>
  <si>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</si>
  <si>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</si>
  <si>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</si>
  <si>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</si>
  <si>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</si>
  <si>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</si>
  <si>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</si>
  <si>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</si>
  <si>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</si>
  <si>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</si>
  <si>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</si>
  <si>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</si>
  <si>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</si>
  <si>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</si>
  <si>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</si>
  <si>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</si>
  <si>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</si>
  <si>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</si>
  <si>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</si>
  <si>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</si>
  <si>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</si>
  <si>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</si>
  <si>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</si>
  <si>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</si>
  <si>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</si>
  <si>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</si>
  <si>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</si>
  <si>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</si>
  <si>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</si>
  <si>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</si>
  <si>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</si>
  <si>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</si>
  <si>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</si>
  <si>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</si>
  <si>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</si>
  <si>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</si>
  <si>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</si>
  <si>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</si>
  <si>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</si>
  <si>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</si>
  <si>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</si>
  <si>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</si>
  <si>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</si>
  <si>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</si>
  <si>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</si>
  <si>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</si>
  <si>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</si>
  <si>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</si>
  <si>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</si>
  <si>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</si>
  <si>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</si>
  <si>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</si>
  <si>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</si>
  <si>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</si>
  <si>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</si>
  <si>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</si>
  <si>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</si>
  <si>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</si>
  <si>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</si>
  <si>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</si>
  <si>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</si>
  <si>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</si>
  <si>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</si>
  <si>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</si>
  <si>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</si>
  <si>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</si>
  <si>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</si>
  <si>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</si>
  <si>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</si>
  <si>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</si>
  <si>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</si>
  <si>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</si>
  <si>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</si>
  <si>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</si>
  <si>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</si>
  <si>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</si>
  <si>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</si>
  <si>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</si>
  <si>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</si>
  <si>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</si>
  <si>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</si>
  <si>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</si>
  <si>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</si>
  <si>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</si>
  <si>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</si>
  <si>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</si>
  <si>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</si>
  <si>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</si>
  <si>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</si>
  <si>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</si>
  <si>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</si>
  <si>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</si>
  <si>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</si>
  <si>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</si>
  <si>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</si>
  <si>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</si>
  <si>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</si>
  <si>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</si>
  <si>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</si>
  <si>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</si>
  <si>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</si>
  <si>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</si>
  <si>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</si>
  <si>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</si>
  <si>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</si>
  <si>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</si>
  <si>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</si>
  <si>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</si>
  <si>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</si>
  <si>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</si>
  <si>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</si>
  <si>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</si>
  <si>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</si>
  <si>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</si>
  <si>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</si>
  <si>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</si>
  <si>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</si>
  <si>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</si>
  <si>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</si>
  <si>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</si>
  <si>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</si>
  <si>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</si>
  <si>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</si>
  <si>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</si>
  <si>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</si>
  <si>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</si>
  <si>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</si>
  <si>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</si>
  <si>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</si>
  <si>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</si>
  <si>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</si>
  <si>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</si>
  <si>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</si>
  <si>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</si>
  <si>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</si>
  <si>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</si>
  <si>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</si>
  <si>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</si>
  <si>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</si>
  <si>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</si>
  <si>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</si>
  <si>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</si>
  <si>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</si>
  <si>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</si>
  <si>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</si>
  <si>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</si>
  <si>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</si>
  <si>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</si>
  <si>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</si>
  <si>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</si>
  <si>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</si>
  <si>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</si>
  <si>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</si>
  <si>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</si>
  <si>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</si>
  <si>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</si>
  <si>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</si>
  <si>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</si>
  <si>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</si>
  <si>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</si>
  <si>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</si>
  <si>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</si>
  <si>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</si>
  <si>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</si>
  <si>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</si>
  <si>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</si>
  <si>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</si>
  <si>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</si>
  <si>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</si>
  <si>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</si>
  <si>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</si>
  <si>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</si>
  <si>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</si>
  <si>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</si>
  <si>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</si>
  <si>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</si>
  <si>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</si>
  <si>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</si>
  <si>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</si>
  <si>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</si>
  <si>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</si>
  <si>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</si>
  <si>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</si>
  <si>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</si>
  <si>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</si>
  <si>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</si>
  <si>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</si>
  <si>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</si>
  <si>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</si>
  <si>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</si>
  <si>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</si>
  <si>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</si>
  <si>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</si>
  <si>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</si>
  <si>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</si>
  <si>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</si>
  <si>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</si>
  <si>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</si>
  <si>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</si>
  <si>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</si>
  <si>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</si>
  <si>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</si>
  <si>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</si>
  <si>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</si>
  <si>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</si>
  <si>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</si>
  <si>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</si>
  <si>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</si>
  <si>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</si>
  <si>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</si>
  <si>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</si>
  <si>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</si>
  <si>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</si>
  <si>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</si>
  <si>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</si>
  <si>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</si>
  <si>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</si>
  <si>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</si>
  <si>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</si>
  <si>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</si>
  <si>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</si>
  <si>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</si>
  <si>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</si>
  <si>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</si>
  <si>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</si>
  <si>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</si>
  <si>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</si>
  <si>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</si>
  <si>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</si>
  <si>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</si>
  <si>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</si>
  <si>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</si>
  <si>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</si>
  <si>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</si>
  <si>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</si>
  <si>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</si>
  <si>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</si>
  <si>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</si>
  <si>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</si>
  <si>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</si>
  <si>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</si>
  <si>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</si>
  <si>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</si>
  <si>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</si>
  <si>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</si>
  <si>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</si>
  <si>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</si>
  <si>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</si>
  <si>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</si>
  <si>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</si>
  <si>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</si>
  <si>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</si>
  <si>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</si>
  <si>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</si>
  <si>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</si>
  <si>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</si>
  <si>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</si>
  <si>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</si>
  <si>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</si>
  <si>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</si>
  <si>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</si>
  <si>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</si>
  <si>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</si>
  <si>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</si>
  <si>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</si>
  <si>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</si>
  <si>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</si>
  <si>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</si>
  <si>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</si>
  <si>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</si>
  <si>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</si>
  <si>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</si>
  <si>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</si>
  <si>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</si>
  <si>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</si>
  <si>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</si>
  <si>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</si>
  <si>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</si>
  <si>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</si>
  <si>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</si>
  <si>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</si>
  <si>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</si>
  <si>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</si>
  <si>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</si>
  <si>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</si>
  <si>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</si>
  <si>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</si>
  <si>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</si>
  <si>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</si>
  <si>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</si>
  <si>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</si>
  <si>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</si>
  <si>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</si>
  <si>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</si>
  <si>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</si>
  <si>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</si>
  <si>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</si>
  <si>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</si>
  <si>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</si>
  <si>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</si>
  <si>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</si>
  <si>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</si>
  <si>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</si>
  <si>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</si>
  <si>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</si>
  <si>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</si>
  <si>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</si>
  <si>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</si>
  <si>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</si>
  <si>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</si>
  <si>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</si>
  <si>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</si>
  <si>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</si>
  <si>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</si>
  <si>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</si>
  <si>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</si>
  <si>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</si>
  <si>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</si>
  <si>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</si>
  <si>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</si>
  <si>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</si>
  <si>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</si>
  <si>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</si>
  <si>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</si>
  <si>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</si>
  <si>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</si>
  <si>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</si>
  <si>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</si>
  <si>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</si>
  <si>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</si>
  <si>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</si>
  <si>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</si>
  <si>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</si>
  <si>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</si>
  <si>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</si>
  <si>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</si>
  <si>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</si>
  <si>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</si>
  <si>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</si>
  <si>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</si>
  <si>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</si>
  <si>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</si>
  <si>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</si>
  <si>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</si>
  <si>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</si>
  <si>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</si>
  <si>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</si>
  <si>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</si>
  <si>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</si>
  <si>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</si>
  <si>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</si>
  <si>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</si>
  <si>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</si>
  <si>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</si>
  <si>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</si>
  <si>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</si>
  <si>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</si>
  <si>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</si>
  <si>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</si>
  <si>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</si>
  <si>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</si>
  <si>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</si>
  <si>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</si>
  <si>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</si>
  <si>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</si>
  <si>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</si>
  <si>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</si>
  <si>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</si>
  <si>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</si>
  <si>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</si>
  <si>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</si>
  <si>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</si>
  <si>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</si>
  <si>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</si>
  <si>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</si>
  <si>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</si>
  <si>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</si>
  <si>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</si>
  <si>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</si>
  <si>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</si>
  <si>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</si>
  <si>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</si>
  <si>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</si>
  <si>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</si>
  <si>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</si>
  <si>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</si>
  <si>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</si>
  <si>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</si>
  <si>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</si>
  <si>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</si>
  <si>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</si>
  <si>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</si>
  <si>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</si>
  <si>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</si>
  <si>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</si>
  <si>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</si>
  <si>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</si>
  <si>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</si>
  <si>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</si>
  <si>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</si>
  <si>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</si>
  <si>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</si>
  <si>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</si>
  <si>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</si>
  <si>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</si>
  <si>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</si>
  <si>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</si>
  <si>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</si>
  <si>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</si>
  <si>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</si>
  <si>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</si>
  <si>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</si>
  <si>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</si>
  <si>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</si>
  <si>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</si>
  <si>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</si>
  <si>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</si>
  <si>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</si>
  <si>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</si>
  <si>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</si>
  <si>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</si>
  <si>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</si>
  <si>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</si>
  <si>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</si>
  <si>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</si>
  <si>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</si>
  <si>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</si>
  <si>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</si>
  <si>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</si>
  <si>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</si>
  <si>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</si>
  <si>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</si>
  <si>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</si>
  <si>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</si>
  <si>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</si>
  <si>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</si>
  <si>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</si>
  <si>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</si>
  <si>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</si>
  <si>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</si>
  <si>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</si>
  <si>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</si>
  <si>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</si>
  <si>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</si>
  <si>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</si>
  <si>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</si>
  <si>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</si>
  <si>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</si>
  <si>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</si>
  <si>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</si>
  <si>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</si>
  <si>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</si>
  <si>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</si>
  <si>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</si>
  <si>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</si>
  <si>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</si>
  <si>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</si>
  <si>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</si>
  <si>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</si>
  <si>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</si>
  <si>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</si>
  <si>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</si>
  <si>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</si>
  <si>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</si>
  <si>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</si>
  <si>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</si>
  <si>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</si>
  <si>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</si>
  <si>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</si>
  <si>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</si>
  <si>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</si>
  <si>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</si>
  <si>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</si>
  <si>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</si>
  <si>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</si>
  <si>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</si>
  <si>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</si>
  <si>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</si>
  <si>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</si>
  <si>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</si>
  <si>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</si>
  <si>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</si>
  <si>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</si>
  <si>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</si>
  <si>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</si>
  <si>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</si>
  <si>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</si>
  <si>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</si>
  <si>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</si>
  <si>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</si>
  <si>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</si>
  <si>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</si>
  <si>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</si>
  <si>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</si>
  <si>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</si>
  <si>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</si>
  <si>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</si>
  <si>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</si>
  <si>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</si>
  <si>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</si>
  <si>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</si>
  <si>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</si>
  <si>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</si>
  <si>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</si>
  <si>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</si>
  <si>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</si>
  <si>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</si>
  <si>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</si>
  <si>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</si>
  <si>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</si>
  <si>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</si>
  <si>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</si>
  <si>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</si>
  <si>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</si>
  <si>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</si>
  <si>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</si>
  <si>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</si>
  <si>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</si>
  <si>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</si>
  <si>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</si>
  <si>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</si>
  <si>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</si>
  <si>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</si>
  <si>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</si>
  <si>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</si>
  <si>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</si>
  <si>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</si>
  <si>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</si>
  <si>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</si>
  <si>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</si>
  <si>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</si>
  <si>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</si>
  <si>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</si>
  <si>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</si>
  <si>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</si>
  <si>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</si>
  <si>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</si>
  <si>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</si>
  <si>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</si>
  <si>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</si>
  <si>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</si>
  <si>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</si>
  <si>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</si>
  <si>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</si>
  <si>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</si>
  <si>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</si>
  <si>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</si>
  <si>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</si>
  <si>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</si>
  <si>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</si>
  <si>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</si>
  <si>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</si>
  <si>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</si>
  <si>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</si>
  <si>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</si>
  <si>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</si>
  <si>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</si>
  <si>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</si>
  <si>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</si>
  <si>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</si>
  <si>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</si>
  <si>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</si>
  <si>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</si>
  <si>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</si>
  <si>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</si>
  <si>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</si>
  <si>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</si>
  <si>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</si>
  <si>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</si>
  <si>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</si>
  <si>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</si>
  <si>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</si>
  <si>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</si>
  <si>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</si>
  <si>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</si>
  <si>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</si>
  <si>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</si>
  <si>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</si>
  <si>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</si>
  <si>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</si>
  <si>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</si>
  <si>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</si>
  <si>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</si>
  <si>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</si>
  <si>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</si>
  <si>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</si>
  <si>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</si>
  <si>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</si>
  <si>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</si>
  <si>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</si>
  <si>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</si>
  <si>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</si>
  <si>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</si>
  <si>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</si>
  <si>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</si>
  <si>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</si>
  <si>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</si>
  <si>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</si>
  <si>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</si>
  <si>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</si>
  <si>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</si>
  <si>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</si>
  <si>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</si>
  <si>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</si>
  <si>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</si>
  <si>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</si>
  <si>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</si>
  <si>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</si>
  <si>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</si>
  <si>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</si>
  <si>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</si>
  <si>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</si>
  <si>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</si>
  <si>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</si>
  <si>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</si>
  <si>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</si>
  <si>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</si>
  <si>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</si>
  <si>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</si>
  <si>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</si>
  <si>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</si>
  <si>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</si>
  <si>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</si>
  <si>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</si>
  <si>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</si>
  <si>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</si>
  <si>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</si>
  <si>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</si>
  <si>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</si>
  <si>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</si>
  <si>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</si>
  <si>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</si>
  <si>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</si>
  <si>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</si>
  <si>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</si>
  <si>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</si>
  <si>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</si>
  <si>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</si>
  <si>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</si>
  <si>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</si>
  <si>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</si>
  <si>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</si>
  <si>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</si>
  <si>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</si>
  <si>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</si>
  <si>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</si>
  <si>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</si>
  <si>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</si>
  <si>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</si>
  <si>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</si>
  <si>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</si>
  <si>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</si>
  <si>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</si>
  <si>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</si>
  <si>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</si>
  <si>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</si>
  <si>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</si>
  <si>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</si>
  <si>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</si>
  <si>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</si>
  <si>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</si>
  <si>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</si>
  <si>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</si>
  <si>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</si>
  <si>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</si>
  <si>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</si>
  <si>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</si>
  <si>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</si>
  <si>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</si>
  <si>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</si>
  <si>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</si>
  <si>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</si>
  <si>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</si>
  <si>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</si>
  <si>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</si>
  <si>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</si>
  <si>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</si>
  <si>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</si>
  <si>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</si>
  <si>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</si>
  <si>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</si>
  <si>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</si>
  <si>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</si>
  <si>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</si>
  <si>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</si>
  <si>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</si>
  <si>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</si>
  <si>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</si>
  <si>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</si>
  <si>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</si>
  <si>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</si>
  <si>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</si>
  <si>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</si>
  <si>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</si>
  <si>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</si>
  <si>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</si>
  <si>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</si>
  <si>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</si>
  <si>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</si>
  <si>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</si>
  <si>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</si>
  <si>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</si>
  <si>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</si>
  <si>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</si>
  <si>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</si>
  <si>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</si>
  <si>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</si>
  <si>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</si>
  <si>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</si>
  <si>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</si>
  <si>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</si>
  <si>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</si>
  <si>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</si>
  <si>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</si>
  <si>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</si>
  <si>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</si>
  <si>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</si>
  <si>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</si>
  <si>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</si>
  <si>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</si>
  <si>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</si>
  <si>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</si>
  <si>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</si>
  <si>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</si>
  <si>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</si>
  <si>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</si>
  <si>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</si>
  <si>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</si>
  <si>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</si>
  <si>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</si>
  <si>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</si>
  <si>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</si>
  <si>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</si>
  <si>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</si>
  <si>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</si>
  <si>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</si>
  <si>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</si>
  <si>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</si>
  <si>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</si>
  <si>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</si>
  <si>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</si>
  <si>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</si>
  <si>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</si>
  <si>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</si>
  <si>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</si>
  <si>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</si>
  <si>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</si>
  <si>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</si>
  <si>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</si>
  <si>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</si>
  <si>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</si>
  <si>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</si>
  <si>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</si>
  <si>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</si>
  <si>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</si>
  <si>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</si>
  <si>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</si>
  <si>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</si>
  <si>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</si>
  <si>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</si>
  <si>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</si>
  <si>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</si>
  <si>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</si>
  <si>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</si>
  <si>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</si>
  <si>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</si>
  <si>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</si>
  <si>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</si>
  <si>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</si>
  <si>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</si>
  <si>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</si>
  <si>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</si>
  <si>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</si>
  <si>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</si>
  <si>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</si>
  <si>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</si>
  <si>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</si>
  <si>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</si>
  <si>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</si>
  <si>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</si>
  <si>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</si>
  <si>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</si>
  <si>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</si>
  <si>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</si>
  <si>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</si>
  <si>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</si>
  <si>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</si>
  <si>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</si>
  <si>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</si>
  <si>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</si>
  <si>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</si>
  <si>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</si>
  <si>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</si>
  <si>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</si>
  <si>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</si>
  <si>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</si>
  <si>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</si>
  <si>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</si>
  <si>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</si>
  <si>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</si>
  <si>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</si>
  <si>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</si>
  <si>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</si>
  <si>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</si>
  <si>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</si>
  <si>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</si>
  <si>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</si>
  <si>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</si>
  <si>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</si>
  <si>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</si>
  <si>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</si>
  <si>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</si>
  <si>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</si>
  <si>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</si>
  <si>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</si>
  <si>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</si>
  <si>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</si>
  <si>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</si>
  <si>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</si>
  <si>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</si>
  <si>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</si>
  <si>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</si>
  <si>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</si>
  <si>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</si>
  <si>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</si>
  <si>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</si>
  <si>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</si>
  <si>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</si>
  <si>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</si>
  <si>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</si>
  <si>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</si>
  <si>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</si>
  <si>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</si>
  <si>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</si>
  <si>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</si>
  <si>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</si>
  <si>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</si>
  <si>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</si>
  <si>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</si>
  <si>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</si>
  <si>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</si>
  <si>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</si>
  <si>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</si>
  <si>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</si>
  <si>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</si>
  <si>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</si>
  <si>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</si>
  <si>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</si>
  <si>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</si>
  <si>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</si>
  <si>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</si>
  <si>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</si>
  <si>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</si>
  <si>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</si>
  <si>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</si>
  <si>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</si>
  <si>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</si>
  <si>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</si>
  <si>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</si>
  <si>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</si>
  <si>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</si>
  <si>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</si>
  <si>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</si>
  <si>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</si>
  <si>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</si>
  <si>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</si>
  <si>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</si>
  <si>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</si>
  <si>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</si>
  <si>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</si>
  <si>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</si>
  <si>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</si>
  <si>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</si>
  <si>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</si>
  <si>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</si>
  <si>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</si>
  <si>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</si>
  <si>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</si>
  <si>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</si>
  <si>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</si>
  <si>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</si>
  <si>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</si>
  <si>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</si>
  <si>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</si>
  <si>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</si>
  <si>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</si>
  <si>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</si>
  <si>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</si>
  <si>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</si>
  <si>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</si>
  <si>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</si>
  <si>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</si>
  <si>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</si>
  <si>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</si>
  <si>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</si>
  <si>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</si>
  <si>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</si>
  <si>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</si>
  <si>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</si>
  <si>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</si>
  <si>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</si>
  <si>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</si>
  <si>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</si>
  <si>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</si>
  <si>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</si>
  <si>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</si>
  <si>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</si>
  <si>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</si>
  <si>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</si>
  <si>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</si>
  <si>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</si>
  <si>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</si>
  <si>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</si>
  <si>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</si>
  <si>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</si>
  <si>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</si>
  <si>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</si>
  <si>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</si>
  <si>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</si>
  <si>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</si>
  <si>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</si>
  <si>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</si>
  <si>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</si>
  <si>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</si>
  <si>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</si>
  <si>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</si>
  <si>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</si>
  <si>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</si>
  <si>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</si>
  <si>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</si>
  <si>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</si>
  <si>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</si>
  <si>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</si>
  <si>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</si>
  <si>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</si>
  <si>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</si>
  <si>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</si>
  <si>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</si>
  <si>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</si>
  <si>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</si>
  <si>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</si>
  <si>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</si>
  <si>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</si>
  <si>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</si>
  <si>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</si>
  <si>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</si>
  <si>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</si>
  <si>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</si>
  <si>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</si>
  <si>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</si>
  <si>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</si>
  <si>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</si>
  <si>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</si>
  <si>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</si>
  <si>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</si>
  <si>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</si>
  <si>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</si>
  <si>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</si>
  <si>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</si>
  <si>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</si>
  <si>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</si>
  <si>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</si>
  <si>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</si>
  <si>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</si>
  <si>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</si>
  <si>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</si>
  <si>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</si>
  <si>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</si>
  <si>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</si>
  <si>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</si>
  <si>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</si>
  <si>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</si>
  <si>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</si>
  <si>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</si>
  <si>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</si>
  <si>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</si>
  <si>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</si>
  <si>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</si>
  <si>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</si>
  <si>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</si>
  <si>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</si>
  <si>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</si>
  <si>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</si>
  <si>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</si>
  <si>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</si>
  <si>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</si>
  <si>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</si>
  <si>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</si>
  <si>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</si>
  <si>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</si>
  <si>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</si>
  <si>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</si>
  <si>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</si>
  <si>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</si>
  <si>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</si>
  <si>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</si>
  <si>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</si>
  <si>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</si>
  <si>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</si>
  <si>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</si>
  <si>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</si>
  <si>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</si>
  <si>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</si>
  <si>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</si>
  <si>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</si>
  <si>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</si>
  <si>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</si>
  <si>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</si>
  <si>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</si>
  <si>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</si>
  <si>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</si>
  <si>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</si>
  <si>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</si>
  <si>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</si>
  <si>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</si>
  <si>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</si>
  <si>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</si>
  <si>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</si>
  <si>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</si>
  <si>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</si>
  <si>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</si>
  <si>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</si>
  <si>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</si>
  <si>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</si>
  <si>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</si>
  <si>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</si>
  <si>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</si>
  <si>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</si>
  <si>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</si>
  <si>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</si>
  <si>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</si>
  <si>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</si>
  <si>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</si>
  <si>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</si>
  <si>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</si>
  <si>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</si>
  <si>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</si>
  <si>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</si>
  <si>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</si>
  <si>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</si>
  <si>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</si>
  <si>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</si>
  <si>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</si>
  <si>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</si>
  <si>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</si>
  <si>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</si>
  <si>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</si>
  <si>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</si>
  <si>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</si>
  <si>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</si>
  <si>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</si>
  <si>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</si>
  <si>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</si>
  <si>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</si>
  <si>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</si>
  <si>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</si>
  <si>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</si>
  <si>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</si>
  <si>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</si>
  <si>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</si>
  <si>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</si>
  <si>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</si>
  <si>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</si>
  <si>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</si>
  <si>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</si>
  <si>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</si>
  <si>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</si>
  <si>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</si>
  <si>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</si>
  <si>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</si>
  <si>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</si>
  <si>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</si>
  <si>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</si>
  <si>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</si>
  <si>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</si>
  <si>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</si>
  <si>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</si>
  <si>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</si>
  <si>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</si>
  <si>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</si>
  <si>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</si>
  <si>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</si>
  <si>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</si>
  <si>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</si>
  <si>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</si>
  <si>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</si>
  <si>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</si>
  <si>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</si>
  <si>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</si>
  <si>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</si>
  <si>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</si>
  <si>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</si>
  <si>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</si>
  <si>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</si>
  <si>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</si>
  <si>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</si>
  <si>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</si>
  <si>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</si>
  <si>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</si>
  <si>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</si>
  <si>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</si>
  <si>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</si>
  <si>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</si>
  <si>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</si>
  <si>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</si>
  <si>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</si>
  <si>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</si>
  <si>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</si>
  <si>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</si>
  <si>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</si>
  <si>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</si>
  <si>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</si>
  <si>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</si>
  <si>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</si>
  <si>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</si>
  <si>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</si>
  <si>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</si>
  <si>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</si>
  <si>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</si>
  <si>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</si>
  <si>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</si>
  <si>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</si>
  <si>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</si>
  <si>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</si>
  <si>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</si>
  <si>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</si>
  <si>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</si>
  <si>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</si>
  <si>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</si>
  <si>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</si>
  <si>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</si>
  <si>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</si>
  <si>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</si>
  <si>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</si>
  <si>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</si>
  <si>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</si>
  <si>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</si>
  <si>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</si>
  <si>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</si>
  <si>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</si>
  <si>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</si>
  <si>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</si>
  <si>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</si>
  <si>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</si>
  <si>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</si>
  <si>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</si>
  <si>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</si>
  <si>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</si>
  <si>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</si>
  <si>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</si>
  <si>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</si>
  <si>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</si>
  <si>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</si>
  <si>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</si>
  <si>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</si>
  <si>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</si>
  <si>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</si>
  <si>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</si>
  <si>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</si>
  <si>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</si>
  <si>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</si>
  <si>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</si>
  <si>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</si>
  <si>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</si>
  <si>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</si>
  <si>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</si>
  <si>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</si>
  <si>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</si>
  <si>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</si>
  <si>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</si>
  <si>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</si>
  <si>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</si>
  <si>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</si>
  <si>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</si>
  <si>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</si>
  <si>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</si>
  <si>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</si>
  <si>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</si>
  <si>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</si>
  <si>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</si>
  <si>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</si>
  <si>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</si>
  <si>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</si>
  <si>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</si>
  <si>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</si>
  <si>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</si>
  <si>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</si>
  <si>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</si>
  <si>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</si>
  <si>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</si>
  <si>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</si>
  <si>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</si>
  <si>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</si>
  <si>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</si>
  <si>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</si>
  <si>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</si>
  <si>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</si>
  <si>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</si>
  <si>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</si>
  <si>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</si>
  <si>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</si>
  <si>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</si>
  <si>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</si>
  <si>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</si>
  <si>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</si>
  <si>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</si>
  <si>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</si>
  <si>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</si>
  <si>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</si>
  <si>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</si>
  <si>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</si>
  <si>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</si>
  <si>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</si>
  <si>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</si>
  <si>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</si>
  <si>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</si>
  <si>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</si>
  <si>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</si>
  <si>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</si>
  <si>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</si>
  <si>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</si>
  <si>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</si>
  <si>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</si>
  <si>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</si>
  <si>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</si>
  <si>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</si>
  <si>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</si>
  <si>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</si>
  <si>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</si>
  <si>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</si>
  <si>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</si>
  <si>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</si>
  <si>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</si>
  <si>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</si>
  <si>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</si>
  <si>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</si>
  <si>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</si>
  <si>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</si>
  <si>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</si>
  <si>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</si>
  <si>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</si>
  <si>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</si>
  <si>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</si>
  <si>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</si>
  <si>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</si>
  <si>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</si>
  <si>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</si>
  <si>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</si>
  <si>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</si>
  <si>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</si>
  <si>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</si>
  <si>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</si>
  <si>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</si>
  <si>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</si>
  <si>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</si>
  <si>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</si>
  <si>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</si>
  <si>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</si>
  <si>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</si>
  <si>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</si>
  <si>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</si>
  <si>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</si>
  <si>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</si>
  <si>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</si>
  <si>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</si>
  <si>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</si>
  <si>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</si>
  <si>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</si>
  <si>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</si>
  <si>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</si>
  <si>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</si>
  <si>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</si>
  <si>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</si>
  <si>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</si>
  <si>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</si>
  <si>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</si>
  <si>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</si>
  <si>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</si>
  <si>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</si>
  <si>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</si>
  <si>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</si>
  <si>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</si>
  <si>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</si>
  <si>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</si>
  <si>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</si>
  <si>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</si>
  <si>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</si>
  <si>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</si>
  <si>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</si>
  <si>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</si>
  <si>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</si>
  <si>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</si>
  <si>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</si>
  <si>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</si>
  <si>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</si>
  <si>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</si>
  <si>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</si>
  <si>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</si>
  <si>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</si>
  <si>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</si>
  <si>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</si>
  <si>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</si>
  <si>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</si>
  <si>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</si>
  <si>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</si>
  <si>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</si>
  <si>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</si>
  <si>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</si>
  <si>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</si>
  <si>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</si>
  <si>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</si>
  <si>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</si>
  <si>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</si>
  <si>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</si>
  <si>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</si>
  <si>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</si>
  <si>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</si>
  <si>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</si>
  <si>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</si>
  <si>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</si>
  <si>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</si>
  <si>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</si>
  <si>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</si>
  <si>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</si>
  <si>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</si>
  <si>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</si>
  <si>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</si>
  <si>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</si>
  <si>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</si>
  <si>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</si>
  <si>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</si>
  <si>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</si>
  <si>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</si>
  <si>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</si>
  <si>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</si>
  <si>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</si>
  <si>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</si>
  <si>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</si>
  <si>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</si>
  <si>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</si>
  <si>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</si>
  <si>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</si>
  <si>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</si>
  <si>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</si>
  <si>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</si>
  <si>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</si>
  <si>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</si>
  <si>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</si>
  <si>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</si>
  <si>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</si>
  <si>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</si>
  <si>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</si>
  <si>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</si>
  <si>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</si>
  <si>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</si>
  <si>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</si>
  <si>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</si>
  <si>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</si>
  <si>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</si>
  <si>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</si>
  <si>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</si>
  <si>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</si>
  <si>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</si>
  <si>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</si>
  <si>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</si>
  <si>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</si>
  <si>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</si>
  <si>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</si>
  <si>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</si>
  <si>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</si>
  <si>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</si>
  <si>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</si>
  <si>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</si>
  <si>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</si>
  <si>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</si>
  <si>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</si>
  <si>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</si>
  <si>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</si>
  <si>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</si>
  <si>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</si>
  <si>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</si>
  <si>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</si>
  <si>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</si>
  <si>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</si>
  <si>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</si>
  <si>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</si>
  <si>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</si>
  <si>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</si>
  <si>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</si>
  <si>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</si>
  <si>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</si>
  <si>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</si>
  <si>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</si>
  <si>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</si>
  <si>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</si>
  <si>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</si>
  <si>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</si>
  <si>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</si>
  <si>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</si>
  <si>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</si>
  <si>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</si>
  <si>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</si>
  <si>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</si>
  <si>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</si>
  <si>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</si>
  <si>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</si>
  <si>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</si>
  <si>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</si>
  <si>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</si>
  <si>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</si>
  <si>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</si>
  <si>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</si>
  <si>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</si>
  <si>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</si>
  <si>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</si>
  <si>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</si>
  <si>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</si>
  <si>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</si>
  <si>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</si>
  <si>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</si>
  <si>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</si>
  <si>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</si>
  <si>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</si>
  <si>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</si>
  <si>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</si>
  <si>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</si>
  <si>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</si>
  <si>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</si>
  <si>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</si>
  <si>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</si>
  <si>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</si>
  <si>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</si>
  <si>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</si>
  <si>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</si>
  <si>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</si>
  <si>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</si>
  <si>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</si>
  <si>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</si>
  <si>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</si>
  <si>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</si>
  <si>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</si>
  <si>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</si>
  <si>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</si>
  <si>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</si>
  <si>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</si>
  <si>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</si>
  <si>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</si>
  <si>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</si>
  <si>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</si>
  <si>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</si>
  <si>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</si>
  <si>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</si>
  <si>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</si>
  <si>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</si>
  <si>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</si>
  <si>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</si>
  <si>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</si>
  <si>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</si>
  <si>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</si>
  <si>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</si>
  <si>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</si>
  <si>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</si>
  <si>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</si>
  <si>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</si>
  <si>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</si>
  <si>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</si>
  <si>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</si>
  <si>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</si>
  <si>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</si>
  <si>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</si>
  <si>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</si>
  <si>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</si>
  <si>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</si>
  <si>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</si>
  <si>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</si>
  <si>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</si>
  <si>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</si>
  <si>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</si>
  <si>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</si>
  <si>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</si>
  <si>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</si>
  <si>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</si>
  <si>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</si>
  <si>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</si>
  <si>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</si>
  <si>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</si>
  <si>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</si>
  <si>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</si>
  <si>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</si>
  <si>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</si>
  <si>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</si>
  <si>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</si>
  <si>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</si>
  <si>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</si>
  <si>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</si>
  <si>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</si>
  <si>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</si>
  <si>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</si>
  <si>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</si>
  <si>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</si>
  <si>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</si>
  <si>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</si>
  <si>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</si>
  <si>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</si>
  <si>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</si>
  <si>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</si>
  <si>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</si>
  <si>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</si>
  <si>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</si>
  <si>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</si>
  <si>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</si>
  <si>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</si>
  <si>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</si>
  <si>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</si>
  <si>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</si>
  <si>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</si>
  <si>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</si>
  <si>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</si>
  <si>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</si>
  <si>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</si>
  <si>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</si>
  <si>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</si>
  <si>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</si>
  <si>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</si>
  <si>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</si>
  <si>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</si>
  <si>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</si>
  <si>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</si>
  <si>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</si>
  <si>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</si>
  <si>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</si>
  <si>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</si>
  <si>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</si>
  <si>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</si>
  <si>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</si>
  <si>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</si>
  <si>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</si>
  <si>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</si>
  <si>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</si>
  <si>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</si>
  <si>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</si>
  <si>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</si>
  <si>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</si>
  <si>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</si>
  <si>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</si>
  <si>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</si>
  <si>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</si>
  <si>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</si>
  <si>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</si>
  <si>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</si>
  <si>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</si>
  <si>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</si>
  <si>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</si>
  <si>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</si>
  <si>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</si>
  <si>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</si>
  <si>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</si>
  <si>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</si>
  <si>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</si>
  <si>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</si>
  <si>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</si>
  <si>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</si>
  <si>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</si>
  <si>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</si>
  <si>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</si>
  <si>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</si>
  <si>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</si>
  <si>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</si>
  <si>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</si>
  <si>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</si>
  <si>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</si>
  <si>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</si>
  <si>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</si>
  <si>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</si>
  <si>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</si>
  <si>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</si>
  <si>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</si>
  <si>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</si>
  <si>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</si>
  <si>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</si>
  <si>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</si>
  <si>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</si>
  <si>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</si>
  <si>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</si>
  <si>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</si>
  <si>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</si>
  <si>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</si>
  <si>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</si>
  <si>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</si>
  <si>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</si>
  <si>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</si>
  <si>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</si>
  <si>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</si>
  <si>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</si>
  <si>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</si>
  <si>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</si>
  <si>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</si>
  <si>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</si>
  <si>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</si>
  <si>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</si>
  <si>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</si>
  <si>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</si>
  <si>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</si>
  <si>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</si>
  <si>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</si>
  <si>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</si>
  <si>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</si>
  <si>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</si>
  <si>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</si>
  <si>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</si>
  <si>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</si>
  <si>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</si>
  <si>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</si>
  <si>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</si>
  <si>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</si>
  <si>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</si>
  <si>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</si>
  <si>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</si>
  <si>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</si>
  <si>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</si>
  <si>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</si>
  <si>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</si>
  <si>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</si>
  <si>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</si>
  <si>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</si>
  <si>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</si>
  <si>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</si>
  <si>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</si>
  <si>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</si>
  <si>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</si>
  <si>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</si>
  <si>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</si>
  <si>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</si>
  <si>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</si>
  <si>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</si>
  <si>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</si>
  <si>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</si>
  <si>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</si>
  <si>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</si>
  <si>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</si>
  <si>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</si>
  <si>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</si>
  <si>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</si>
  <si>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</si>
  <si>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</si>
  <si>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</si>
  <si>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</si>
  <si>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</si>
  <si>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</si>
  <si>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</si>
  <si>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</si>
  <si>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</si>
  <si>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</si>
  <si>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</si>
  <si>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</si>
  <si>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</si>
  <si>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</si>
  <si>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</si>
  <si>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</si>
  <si>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</si>
  <si>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</si>
  <si>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</si>
  <si>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</si>
  <si>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</si>
  <si>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</si>
  <si>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</si>
  <si>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</si>
  <si>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</si>
  <si>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</si>
  <si>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</si>
  <si>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</si>
  <si>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</si>
  <si>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</si>
  <si>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</si>
  <si>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</si>
  <si>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</si>
  <si>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</si>
  <si>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</si>
  <si>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</si>
  <si>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</si>
  <si>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</si>
  <si>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</si>
  <si>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</si>
  <si>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</si>
  <si>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</si>
  <si>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</si>
  <si>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</si>
  <si>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</si>
  <si>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</si>
  <si>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</si>
  <si>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</si>
  <si>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</si>
  <si>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</si>
  <si>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</si>
  <si>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</si>
  <si>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</si>
  <si>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</si>
  <si>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</si>
  <si>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</si>
  <si>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</si>
  <si>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</si>
  <si>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</si>
  <si>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</si>
  <si>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</si>
  <si>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</si>
  <si>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</si>
  <si>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</si>
  <si>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</si>
  <si>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</si>
  <si>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</si>
  <si>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</si>
  <si>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</si>
  <si>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</si>
  <si>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</si>
  <si>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</si>
  <si>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</si>
  <si>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</si>
  <si>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</si>
  <si>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</si>
  <si>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</si>
  <si>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</si>
  <si>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</si>
  <si>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</si>
  <si>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</si>
  <si>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</si>
  <si>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</si>
  <si>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</si>
  <si>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</si>
  <si>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</si>
  <si>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</si>
  <si>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</si>
  <si>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</si>
  <si>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</si>
  <si>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</si>
  <si>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</si>
  <si>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</si>
  <si>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</si>
  <si>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</si>
  <si>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</si>
  <si>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</si>
  <si>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</si>
  <si>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</si>
  <si>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</si>
  <si>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</si>
  <si>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</si>
  <si>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</si>
  <si>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</si>
  <si>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</si>
  <si>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</si>
  <si>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</si>
  <si>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</si>
  <si>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</si>
  <si>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</si>
  <si>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</si>
  <si>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</si>
  <si>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</si>
  <si>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</si>
  <si>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</si>
  <si>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</si>
  <si>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</si>
  <si>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</si>
  <si>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</si>
  <si>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</si>
  <si>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</si>
  <si>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</si>
  <si>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</si>
  <si>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</si>
  <si>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</si>
  <si>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</si>
  <si>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</si>
  <si>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</si>
  <si>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</si>
  <si>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</si>
  <si>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</si>
  <si>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</si>
  <si>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</si>
  <si>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</si>
  <si>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</si>
  <si>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</si>
  <si>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</si>
  <si>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</si>
  <si>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</si>
  <si>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</si>
  <si>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</si>
  <si>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</si>
  <si>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</si>
  <si>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</si>
  <si>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</si>
  <si>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</si>
  <si>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</si>
  <si>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</si>
  <si>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</si>
  <si>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</si>
  <si>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</si>
  <si>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</si>
  <si>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</si>
  <si>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</si>
  <si>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</si>
  <si>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</si>
  <si>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</si>
  <si>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</si>
  <si>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</si>
  <si>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</si>
  <si>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</si>
  <si>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</si>
  <si>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</si>
  <si>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</si>
  <si>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</si>
  <si>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</si>
  <si>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</si>
  <si>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</si>
  <si>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</si>
  <si>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</si>
  <si>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</si>
  <si>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</si>
  <si>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</si>
  <si>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</si>
  <si>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</si>
  <si>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</si>
  <si>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</si>
  <si>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</si>
  <si>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</si>
  <si>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</si>
  <si>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</si>
  <si>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</si>
  <si>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</si>
  <si>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</si>
  <si>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</si>
  <si>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</si>
  <si>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</si>
  <si>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</si>
  <si>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</si>
  <si>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</si>
  <si>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</si>
  <si>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</si>
  <si>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</si>
  <si>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</si>
  <si>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</si>
  <si>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</si>
  <si>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</si>
  <si>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</si>
  <si>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</si>
  <si>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</si>
  <si>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</si>
  <si>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</si>
  <si>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</si>
  <si>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</si>
  <si>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</si>
  <si>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</si>
  <si>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</si>
  <si>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</si>
  <si>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</si>
  <si>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</si>
  <si>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</si>
  <si>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</si>
  <si>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</si>
  <si>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</si>
  <si>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</si>
  <si>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</si>
  <si>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</si>
  <si>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</si>
  <si>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</si>
  <si>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</si>
  <si>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</si>
  <si>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</si>
  <si>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</si>
  <si>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</si>
  <si>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</si>
  <si>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</si>
  <si>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</si>
  <si>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</si>
  <si>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</si>
  <si>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</si>
  <si>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</si>
  <si>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</si>
  <si>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</si>
  <si>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</si>
  <si>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</si>
  <si>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</si>
  <si>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</si>
  <si>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</si>
  <si>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</si>
  <si>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</si>
  <si>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</si>
  <si>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</si>
  <si>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</si>
  <si>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</si>
  <si>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</si>
  <si>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</si>
  <si>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</si>
  <si>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</si>
  <si>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</si>
  <si>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</si>
  <si>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</si>
  <si>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</si>
  <si>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</si>
  <si>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</si>
  <si>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</si>
  <si>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</si>
  <si>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</si>
  <si>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</si>
  <si>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</si>
  <si>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</si>
  <si>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</si>
  <si>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</si>
  <si>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</si>
  <si>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</si>
  <si>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</si>
  <si>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</si>
  <si>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</si>
  <si>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</si>
  <si>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</si>
  <si>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</si>
  <si>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</si>
  <si>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</si>
  <si>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</si>
  <si>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</si>
  <si>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</si>
  <si>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</si>
  <si>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</si>
  <si>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</si>
  <si>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</si>
  <si>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</si>
  <si>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</si>
  <si>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</si>
  <si>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</si>
  <si>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</si>
  <si>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</si>
  <si>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</si>
  <si>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</si>
  <si>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</si>
  <si>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</si>
  <si>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</si>
  <si>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</si>
  <si>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</si>
  <si>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</si>
  <si>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</si>
  <si>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</si>
  <si>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</si>
  <si>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</si>
  <si>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</si>
  <si>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</si>
  <si>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</si>
  <si>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</si>
  <si>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</si>
  <si>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</si>
  <si>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</si>
  <si>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</si>
  <si>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</si>
  <si>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</si>
  <si>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</si>
  <si>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</si>
  <si>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</si>
  <si>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</si>
  <si>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</si>
  <si>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</si>
  <si>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</si>
  <si>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</si>
  <si>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</si>
  <si>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</si>
  <si>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</si>
  <si>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</si>
  <si>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</si>
  <si>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</si>
  <si>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</si>
  <si>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</si>
  <si>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</si>
  <si>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</si>
  <si>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</si>
  <si>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</si>
  <si>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</si>
  <si>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</si>
  <si>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</si>
  <si>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</si>
  <si>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</si>
  <si>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</si>
  <si>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</si>
  <si>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</si>
  <si>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</si>
  <si>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</si>
  <si>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</si>
  <si>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</si>
  <si>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</si>
  <si>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</si>
  <si>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</si>
  <si>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</si>
  <si>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</si>
  <si>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</si>
  <si>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</si>
  <si>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</si>
  <si>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</si>
  <si>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</si>
  <si>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</si>
  <si>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</si>
  <si>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</si>
  <si>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</si>
  <si>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</si>
  <si>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</si>
  <si>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</si>
  <si>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</si>
  <si>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</si>
  <si>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</si>
  <si>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</si>
  <si>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</si>
  <si>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</si>
  <si>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</si>
  <si>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</si>
  <si>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</si>
  <si>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</si>
  <si>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</si>
  <si>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</si>
  <si>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</si>
  <si>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</si>
  <si>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</si>
  <si>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</si>
  <si>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</si>
  <si>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</si>
  <si>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</si>
  <si>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</si>
  <si>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</si>
  <si>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</si>
  <si>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</si>
  <si>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</si>
  <si>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</si>
  <si>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</si>
  <si>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</si>
  <si>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</si>
  <si>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</si>
  <si>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</si>
  <si>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</si>
  <si>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</si>
  <si>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</si>
  <si>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</si>
  <si>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</si>
  <si>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</si>
  <si>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</si>
  <si>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</si>
  <si>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</si>
  <si>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</si>
  <si>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</si>
  <si>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</si>
  <si>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</si>
  <si>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</si>
  <si>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</si>
  <si>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</si>
  <si>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</si>
  <si>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</si>
  <si>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</si>
  <si>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</si>
  <si>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</si>
  <si>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</si>
  <si>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</si>
  <si>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</si>
  <si>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</si>
  <si>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</si>
  <si>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</si>
  <si>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</si>
  <si>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</si>
  <si>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</si>
  <si>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</si>
  <si>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</si>
  <si>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</si>
  <si>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</si>
  <si>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</si>
  <si>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</si>
  <si>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</si>
  <si>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</si>
  <si>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</si>
  <si>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</si>
  <si>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</si>
  <si>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</si>
  <si>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</si>
  <si>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</si>
  <si>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</si>
  <si>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</si>
  <si>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</si>
  <si>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</si>
  <si>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</si>
  <si>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</si>
  <si>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</si>
  <si>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</si>
  <si>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</si>
  <si>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</si>
  <si>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</si>
  <si>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</si>
  <si>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</si>
  <si>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</si>
  <si>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</si>
  <si>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</si>
  <si>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</si>
  <si>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</si>
  <si>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</si>
  <si>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</si>
  <si>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</si>
  <si>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</si>
  <si>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</si>
  <si>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</si>
  <si>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</si>
  <si>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</si>
  <si>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</si>
  <si>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</si>
  <si>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</si>
  <si>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</si>
  <si>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</si>
  <si>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</si>
  <si>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</si>
  <si>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</si>
  <si>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</si>
  <si>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</si>
  <si>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</si>
  <si>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</si>
  <si>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</si>
  <si>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</si>
  <si>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</si>
  <si>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</si>
  <si>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</si>
  <si>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</si>
  <si>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</si>
  <si>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</si>
  <si>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</si>
  <si>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</si>
  <si>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</si>
  <si>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</si>
  <si>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</si>
  <si>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</si>
  <si>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</si>
  <si>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</si>
  <si>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</si>
  <si>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</si>
  <si>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</si>
  <si>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</si>
  <si>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</si>
  <si>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</si>
  <si>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</si>
  <si>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</si>
  <si>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</si>
  <si>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</si>
  <si>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</si>
  <si>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</si>
  <si>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</si>
  <si>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</si>
  <si>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</si>
  <si>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</si>
  <si>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</si>
  <si>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</si>
  <si>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</si>
  <si>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</si>
  <si>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</si>
  <si>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</si>
  <si>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</si>
  <si>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</si>
  <si>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</si>
  <si>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</si>
  <si>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</si>
  <si>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</si>
  <si>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</si>
  <si>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</si>
  <si>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</si>
  <si>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</si>
  <si>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</si>
  <si>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</si>
  <si>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</si>
  <si>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</si>
  <si>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</si>
  <si>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</si>
  <si>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</si>
  <si>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</si>
  <si>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</si>
  <si>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</si>
  <si>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</si>
  <si>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</si>
  <si>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</si>
  <si>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</si>
  <si>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</si>
  <si>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</si>
  <si>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</si>
  <si>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</si>
  <si>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</si>
  <si>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</si>
  <si>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</si>
  <si>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</si>
  <si>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</si>
  <si>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</si>
  <si>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</si>
  <si>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</si>
  <si>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</si>
  <si>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</si>
  <si>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</si>
  <si>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</si>
  <si>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</si>
  <si>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</si>
  <si>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</si>
  <si>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</si>
  <si>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</si>
  <si>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</si>
  <si>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</si>
  <si>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</si>
  <si>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</si>
  <si>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</si>
  <si>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</si>
  <si>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</si>
  <si>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</si>
  <si>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</si>
  <si>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</si>
  <si>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</si>
  <si>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</si>
  <si>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</si>
  <si>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</si>
  <si>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</si>
  <si>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</si>
  <si>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</si>
  <si>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</si>
  <si>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</si>
  <si>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</si>
  <si>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</si>
  <si>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</si>
  <si>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</si>
  <si>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</si>
  <si>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</si>
  <si>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</si>
  <si>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</si>
  <si>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</si>
  <si>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</si>
  <si>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</si>
  <si>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</si>
  <si>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</si>
  <si>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</si>
  <si>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</si>
  <si>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</si>
  <si>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</si>
  <si>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</si>
  <si>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</si>
  <si>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</si>
  <si>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</si>
  <si>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</si>
  <si>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</si>
  <si>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</si>
  <si>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</si>
  <si>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</si>
  <si>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</si>
  <si>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</si>
  <si>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</si>
  <si>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</si>
  <si>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</si>
  <si>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</si>
  <si>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</si>
  <si>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</si>
  <si>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</si>
  <si>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</si>
  <si>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</si>
  <si>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</si>
  <si>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</si>
  <si>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</si>
  <si>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</si>
  <si>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</si>
  <si>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</si>
  <si>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</si>
  <si>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</si>
  <si>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</si>
  <si>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</si>
  <si>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</si>
  <si>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</si>
  <si>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</si>
  <si>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</si>
  <si>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</si>
  <si>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</si>
  <si>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</si>
  <si>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</si>
  <si>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</si>
  <si>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</si>
  <si>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</si>
  <si>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</si>
  <si>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</si>
  <si>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</si>
  <si>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</si>
  <si>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</si>
  <si>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</si>
  <si>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</si>
  <si>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</si>
  <si>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</si>
  <si>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</si>
  <si>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</si>
  <si>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</si>
  <si>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</si>
  <si>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</si>
  <si>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</si>
  <si>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</si>
  <si>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</si>
  <si>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</si>
  <si>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</si>
  <si>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</si>
  <si>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</si>
  <si>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</si>
  <si>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</si>
  <si>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</si>
  <si>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</si>
  <si>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</si>
  <si>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</si>
  <si>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</si>
  <si>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</si>
  <si>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</si>
  <si>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</si>
  <si>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</si>
  <si>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</si>
  <si>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</si>
  <si>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</si>
  <si>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</si>
  <si>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</si>
  <si>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</si>
  <si>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</si>
  <si>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</si>
  <si>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</si>
  <si>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</si>
  <si>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</si>
  <si>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</si>
  <si>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</si>
  <si>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</si>
  <si>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</si>
  <si>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</si>
  <si>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</si>
  <si>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</si>
  <si>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</si>
  <si>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</si>
  <si>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</si>
  <si>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</si>
  <si>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</si>
  <si>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</si>
  <si>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</si>
  <si>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</si>
  <si>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</si>
  <si>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</si>
  <si>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</si>
  <si>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</si>
  <si>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</si>
  <si>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</si>
  <si>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</si>
  <si>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</si>
  <si>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</si>
  <si>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</si>
  <si>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</si>
  <si>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</si>
  <si>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</si>
  <si>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</si>
  <si>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</si>
  <si>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</si>
  <si>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</si>
  <si>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</si>
  <si>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</si>
  <si>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</si>
  <si>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</si>
  <si>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</si>
  <si>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</si>
  <si>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</si>
  <si>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</si>
  <si>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</si>
  <si>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</si>
  <si>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</si>
  <si>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</si>
  <si>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</si>
  <si>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</si>
  <si>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</si>
  <si>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</si>
  <si>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</si>
  <si>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</si>
  <si>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</si>
  <si>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</si>
  <si>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</si>
  <si>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</si>
  <si>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</si>
  <si>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</si>
  <si>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</si>
  <si>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</si>
  <si>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</si>
  <si>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</si>
  <si>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</si>
  <si>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</si>
  <si>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</si>
  <si>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</si>
  <si>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</si>
  <si>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</si>
  <si>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</si>
  <si>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</si>
  <si>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</si>
  <si>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</si>
  <si>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</si>
  <si>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</si>
  <si>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</si>
  <si>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</si>
  <si>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</si>
  <si>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</si>
  <si>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</si>
  <si>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</si>
  <si>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</si>
  <si>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</si>
  <si>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</si>
  <si>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</si>
  <si>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</si>
  <si>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</si>
  <si>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</si>
  <si>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</si>
  <si>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</si>
  <si>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</si>
  <si>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</si>
  <si>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</si>
  <si>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</si>
  <si>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</si>
  <si>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</si>
  <si>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</si>
  <si>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</si>
  <si>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</si>
  <si>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</si>
  <si>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</si>
  <si>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</si>
  <si>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</si>
  <si>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</si>
  <si>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</si>
  <si>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</si>
  <si>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</si>
  <si>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</si>
  <si>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</si>
  <si>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</si>
  <si>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</si>
  <si>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</si>
  <si>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</si>
  <si>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</si>
  <si>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</si>
  <si>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</si>
  <si>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</si>
  <si>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</si>
  <si>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</si>
  <si>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</si>
  <si>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</si>
  <si>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</si>
  <si>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</si>
  <si>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</si>
  <si>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</si>
  <si>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</si>
  <si>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</si>
  <si>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</si>
  <si>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</si>
  <si>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</si>
  <si>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</si>
  <si>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</si>
  <si>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</si>
  <si>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</si>
  <si>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</si>
  <si>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</si>
  <si>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</si>
  <si>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</si>
  <si>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</si>
  <si>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</si>
  <si>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</si>
  <si>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</si>
  <si>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</si>
  <si>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</si>
  <si>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</si>
  <si>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</si>
  <si>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</si>
  <si>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</si>
  <si>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</si>
  <si>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</si>
  <si>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</si>
  <si>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</si>
  <si>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</si>
  <si>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</si>
  <si>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</si>
  <si>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</si>
  <si>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</si>
  <si>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</si>
  <si>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</si>
  <si>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</si>
  <si>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</si>
  <si>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</si>
  <si>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</si>
  <si>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</si>
  <si>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</si>
  <si>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</si>
  <si>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</si>
  <si>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</si>
  <si>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</si>
  <si>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</si>
  <si>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</si>
  <si>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</si>
  <si>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</si>
  <si>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</si>
  <si>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</si>
  <si>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</si>
  <si>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</si>
  <si>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</si>
  <si>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</si>
  <si>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</si>
  <si>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</si>
  <si>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</si>
  <si>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</si>
  <si>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</si>
  <si>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</si>
  <si>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</si>
  <si>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</si>
  <si>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</si>
  <si>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</si>
  <si>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</si>
  <si>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</si>
  <si>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</si>
  <si>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</si>
  <si>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</si>
  <si>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</si>
  <si>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</si>
  <si>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</si>
  <si>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</si>
  <si>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</si>
  <si>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</si>
  <si>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</si>
  <si>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</si>
  <si>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</si>
  <si>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</si>
  <si>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</si>
  <si>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</si>
  <si>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</si>
  <si>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</si>
  <si>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</si>
  <si>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</si>
  <si>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</si>
  <si>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</si>
  <si>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</si>
  <si>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</si>
  <si>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</si>
  <si>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</si>
  <si>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</si>
  <si>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</si>
  <si>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</si>
  <si>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</si>
  <si>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</si>
  <si>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</si>
  <si>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</si>
  <si>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</si>
  <si>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</si>
  <si>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</si>
  <si>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</si>
  <si>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</si>
  <si>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</si>
  <si>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</si>
  <si>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</si>
  <si>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</si>
  <si>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</si>
  <si>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</si>
  <si>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</si>
  <si>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</si>
  <si>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</si>
  <si>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</si>
  <si>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</si>
  <si>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</si>
  <si>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</si>
  <si>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</si>
  <si>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</si>
  <si>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</si>
  <si>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</si>
  <si>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</si>
  <si>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</si>
  <si>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</si>
  <si>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</si>
  <si>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</si>
  <si>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</si>
  <si>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</si>
  <si>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</si>
  <si>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</si>
  <si>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</si>
  <si>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</si>
  <si>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</si>
  <si>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</si>
  <si>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</si>
  <si>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</si>
  <si>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</si>
  <si>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</si>
  <si>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</si>
  <si>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</si>
  <si>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</si>
  <si>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</si>
  <si>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</si>
  <si>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</si>
  <si>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</si>
  <si>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</si>
  <si>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</si>
  <si>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</si>
  <si>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</si>
  <si>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</si>
  <si>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</si>
  <si>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</si>
  <si>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</si>
  <si>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</si>
  <si>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</si>
  <si>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</si>
  <si>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</si>
  <si>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</si>
  <si>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</si>
  <si>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</si>
  <si>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</si>
  <si>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</si>
  <si>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</si>
  <si>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</si>
  <si>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</si>
  <si>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</si>
  <si>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</si>
  <si>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</si>
  <si>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</si>
  <si>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</si>
  <si>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</si>
  <si>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</si>
  <si>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</si>
  <si>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</si>
  <si>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</si>
  <si>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</si>
  <si>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</si>
  <si>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</si>
  <si>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</si>
  <si>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</si>
  <si>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</si>
  <si>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</si>
  <si>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</si>
  <si>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</si>
  <si>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</si>
  <si>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</si>
  <si>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</si>
  <si>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</si>
  <si>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</si>
  <si>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</si>
  <si>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</si>
  <si>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</si>
  <si>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</si>
  <si>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</si>
  <si>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</si>
  <si>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</si>
  <si>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</si>
  <si>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</si>
  <si>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</si>
  <si>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</si>
  <si>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</si>
  <si>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</si>
  <si>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</si>
  <si>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</si>
  <si>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</si>
  <si>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</si>
  <si>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</si>
  <si>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</si>
  <si>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</si>
  <si>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</si>
  <si>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</si>
  <si>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</si>
  <si>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</si>
  <si>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</si>
  <si>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</si>
  <si>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</si>
  <si>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</si>
  <si>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</si>
  <si>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</si>
  <si>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</si>
  <si>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</si>
  <si>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</si>
  <si>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</si>
  <si>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</si>
  <si>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</si>
  <si>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</si>
  <si>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</si>
  <si>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</si>
  <si>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</si>
  <si>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</si>
  <si>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</si>
  <si>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</si>
  <si>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</si>
  <si>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</si>
  <si>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</si>
  <si>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</si>
  <si>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</si>
  <si>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</si>
  <si>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</si>
  <si>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</si>
  <si>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</si>
  <si>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</si>
  <si>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</si>
  <si>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</si>
  <si>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</si>
  <si>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</si>
  <si>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</si>
  <si>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</si>
  <si>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</si>
  <si>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</si>
  <si>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</si>
  <si>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</si>
  <si>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</si>
  <si>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</si>
  <si>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</si>
  <si>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</si>
  <si>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</si>
  <si>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</si>
  <si>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</si>
  <si>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</si>
  <si>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</si>
  <si>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</si>
  <si>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</si>
  <si>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</si>
  <si>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</si>
  <si>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</si>
  <si>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</si>
  <si>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</si>
  <si>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</si>
  <si>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</si>
  <si>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</si>
  <si>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</si>
  <si>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</si>
  <si>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</si>
  <si>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</si>
  <si>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</si>
  <si>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</si>
  <si>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</si>
  <si>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</si>
  <si>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</si>
  <si>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</si>
  <si>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</si>
  <si>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</si>
  <si>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</si>
  <si>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</si>
  <si>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</si>
  <si>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</si>
  <si>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</si>
  <si>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</si>
  <si>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</si>
  <si>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</si>
  <si>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</si>
  <si>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</si>
  <si>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</si>
  <si>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</si>
  <si>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</si>
  <si>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</si>
  <si>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</si>
  <si>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</si>
  <si>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</si>
  <si>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</si>
  <si>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</si>
  <si>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</si>
  <si>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</si>
  <si>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</si>
  <si>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</si>
  <si>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</si>
  <si>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</si>
  <si>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</si>
  <si>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</si>
  <si>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</si>
  <si>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</si>
  <si>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</si>
  <si>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</si>
  <si>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</si>
  <si>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</si>
  <si>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</si>
  <si>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</si>
  <si>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</si>
  <si>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</si>
  <si>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</si>
  <si>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</si>
  <si>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</si>
  <si>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</si>
  <si>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</si>
  <si>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</si>
  <si>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</si>
  <si>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</si>
  <si>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</si>
  <si>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</si>
  <si>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</si>
  <si>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</si>
  <si>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</si>
  <si>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</si>
  <si>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</si>
  <si>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</si>
  <si>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</si>
  <si>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</si>
  <si>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</si>
  <si>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</si>
  <si>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</si>
  <si>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</si>
  <si>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</si>
  <si>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</si>
  <si>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</si>
  <si>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</si>
  <si>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</si>
  <si>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</si>
  <si>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</si>
  <si>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</si>
  <si>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</si>
  <si>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</si>
  <si>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</si>
  <si>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</si>
  <si>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</si>
  <si>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</si>
  <si>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</si>
  <si>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</si>
  <si>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</si>
  <si>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</si>
  <si>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</si>
  <si>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</si>
  <si>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</si>
  <si>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</si>
  <si>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</si>
  <si>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</si>
  <si>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</si>
  <si>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</si>
  <si>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</si>
  <si>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</si>
  <si>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</si>
  <si>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</si>
  <si>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</si>
  <si>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</si>
  <si>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</si>
  <si>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</si>
  <si>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</si>
  <si>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</si>
  <si>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</si>
  <si>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</si>
  <si>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</si>
  <si>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</si>
  <si>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</si>
  <si>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</si>
  <si>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</si>
  <si>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</si>
  <si>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</si>
  <si>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</si>
  <si>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</si>
  <si>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</si>
  <si>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</si>
  <si>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</si>
  <si>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</si>
  <si>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</si>
  <si>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</si>
  <si>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</si>
  <si>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</si>
  <si>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</si>
  <si>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</si>
  <si>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</si>
  <si>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</si>
  <si>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</si>
  <si>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</si>
  <si>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</si>
  <si>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</si>
  <si>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</si>
  <si>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</si>
  <si>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</si>
  <si>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</si>
  <si>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</si>
  <si>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</si>
  <si>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</si>
  <si>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</si>
  <si>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</si>
  <si>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</si>
  <si>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</si>
  <si>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</si>
  <si>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</si>
  <si>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</si>
  <si>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</si>
  <si>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</si>
  <si>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</si>
  <si>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</si>
  <si>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</si>
  <si>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</si>
  <si>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</si>
  <si>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</si>
  <si>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</si>
  <si>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</si>
  <si>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</si>
  <si>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</si>
  <si>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</si>
  <si>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</si>
  <si>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</si>
  <si>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</si>
  <si>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</si>
  <si>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</si>
  <si>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</si>
  <si>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</si>
  <si>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</si>
  <si>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</si>
  <si>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</si>
  <si>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</si>
  <si>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</si>
  <si>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</si>
  <si>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</si>
  <si>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</si>
  <si>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</si>
  <si>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</si>
  <si>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</si>
  <si>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</si>
  <si>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</si>
  <si>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</si>
  <si>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</si>
  <si>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</si>
  <si>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</si>
  <si>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</si>
  <si>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</si>
  <si>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</si>
  <si>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</si>
  <si>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</si>
  <si>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</si>
  <si>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</si>
  <si>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</si>
  <si>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</si>
  <si>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</si>
  <si>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</si>
  <si>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</si>
  <si>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</si>
  <si>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</si>
  <si>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</si>
  <si>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</si>
  <si>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</si>
  <si>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</si>
  <si>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</si>
  <si>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</si>
  <si>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</si>
  <si>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</si>
  <si>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</si>
  <si>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</si>
  <si>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</si>
  <si>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</si>
  <si>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</si>
  <si>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</si>
  <si>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</si>
  <si>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</si>
  <si>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</si>
  <si>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</si>
  <si>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</si>
  <si>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</si>
  <si>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</si>
  <si>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</si>
  <si>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</si>
  <si>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</si>
  <si>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</si>
  <si>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</si>
  <si>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</si>
  <si>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</si>
  <si>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</si>
  <si>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</si>
  <si>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</si>
  <si>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</si>
  <si>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</si>
  <si>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</si>
  <si>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</si>
  <si>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</si>
  <si>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</si>
  <si>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</si>
  <si>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</si>
  <si>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</si>
  <si>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</si>
  <si>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</si>
  <si>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</si>
  <si>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</si>
  <si>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</si>
  <si>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</si>
  <si>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</si>
  <si>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</si>
  <si>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</si>
  <si>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</si>
  <si>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</si>
  <si>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</si>
  <si>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</si>
  <si>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</si>
  <si>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</si>
  <si>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</si>
  <si>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</si>
  <si>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</si>
  <si>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</si>
  <si>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</si>
  <si>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</si>
  <si>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</si>
  <si>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</si>
  <si>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</si>
  <si>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</si>
  <si>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</si>
  <si>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</si>
  <si>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</si>
  <si>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</si>
  <si>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</si>
  <si>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</si>
  <si>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</si>
  <si>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</si>
  <si>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</si>
  <si>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</si>
  <si>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</si>
  <si>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</si>
  <si>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</si>
  <si>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</si>
  <si>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</si>
  <si>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</si>
  <si>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</si>
  <si>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</si>
  <si>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</si>
  <si>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</si>
  <si>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</si>
  <si>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</si>
  <si>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</si>
  <si>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</si>
  <si>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</si>
  <si>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</si>
  <si>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</si>
  <si>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</si>
  <si>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</si>
  <si>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</si>
  <si>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</si>
  <si>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</si>
  <si>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</si>
  <si>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</si>
  <si>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</si>
  <si>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</si>
  <si>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</si>
  <si>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</si>
  <si>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</si>
  <si>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</si>
  <si>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</si>
  <si>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</si>
  <si>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</si>
  <si>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</si>
  <si>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</si>
  <si>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</si>
  <si>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</si>
  <si>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</si>
  <si>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</si>
  <si>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</si>
  <si>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</si>
  <si>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</si>
  <si>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</si>
  <si>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</si>
  <si>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</si>
  <si>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</si>
  <si>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</si>
  <si>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</si>
  <si>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</si>
  <si>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</si>
  <si>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</si>
  <si>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</si>
  <si>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</si>
  <si>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</si>
  <si>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</si>
  <si>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</si>
  <si>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</si>
  <si>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</si>
  <si>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</si>
  <si>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</si>
  <si>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</si>
  <si>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</si>
  <si>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</si>
  <si>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</si>
  <si>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</si>
  <si>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</si>
  <si>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</si>
  <si>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</si>
  <si>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</si>
  <si>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</si>
  <si>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</si>
  <si>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</si>
  <si>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</si>
  <si>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</si>
  <si>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</si>
  <si>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</si>
  <si>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</si>
  <si>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</si>
  <si>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</si>
  <si>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</si>
  <si>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</si>
  <si>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</si>
  <si>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</si>
  <si>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</si>
  <si>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</si>
  <si>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</si>
  <si>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</si>
  <si>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</si>
  <si>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</si>
  <si>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</si>
  <si>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</si>
  <si>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</si>
  <si>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</si>
  <si>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</si>
  <si>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</si>
  <si>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</si>
  <si>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</si>
  <si>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</si>
  <si>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</si>
  <si>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</si>
  <si>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</si>
  <si>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</si>
  <si>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</si>
  <si>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</si>
  <si>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</si>
  <si>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</si>
  <si>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</si>
  <si>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</si>
  <si>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</si>
  <si>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</si>
  <si>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</si>
  <si>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</si>
  <si>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</si>
  <si>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</si>
  <si>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</si>
  <si>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</si>
  <si>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</si>
  <si>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</si>
  <si>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</si>
  <si>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</si>
  <si>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</si>
  <si>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</si>
  <si>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</si>
  <si>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</si>
  <si>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</si>
  <si>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</si>
  <si>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</si>
  <si>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</si>
  <si>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</si>
  <si>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</si>
  <si>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</si>
  <si>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</si>
  <si>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</si>
  <si>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</si>
  <si>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</si>
  <si>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</si>
  <si>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</si>
  <si>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</si>
  <si>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</si>
  <si>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</si>
  <si>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</si>
  <si>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</si>
  <si>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</si>
  <si>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</si>
  <si>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</si>
  <si>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</si>
  <si>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</si>
  <si>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</si>
  <si>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</si>
  <si>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</si>
  <si>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</si>
  <si>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</si>
  <si>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</si>
  <si>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</si>
  <si>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</si>
  <si>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</si>
  <si>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</si>
  <si>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</si>
  <si>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</si>
  <si>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</si>
  <si>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</si>
  <si>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</si>
  <si>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</si>
  <si>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</si>
  <si>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</si>
  <si>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</si>
  <si>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</si>
  <si>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</si>
  <si>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</si>
  <si>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</si>
  <si>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</si>
  <si>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</si>
  <si>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</si>
  <si>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</si>
  <si>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</si>
  <si>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</si>
  <si>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</si>
  <si>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</si>
  <si>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</si>
  <si>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</si>
  <si>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</si>
  <si>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</si>
  <si>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</si>
  <si>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</si>
  <si>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</si>
  <si>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</si>
  <si>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</si>
  <si>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</si>
  <si>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</si>
  <si>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</si>
  <si>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</si>
  <si>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</si>
  <si>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</si>
  <si>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</si>
  <si>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</si>
  <si>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</si>
  <si>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</si>
  <si>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</si>
  <si>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</si>
  <si>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</si>
  <si>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</si>
  <si>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</si>
  <si>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</si>
  <si>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</si>
  <si>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</si>
  <si>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</si>
  <si>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</si>
  <si>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</si>
  <si>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</si>
  <si>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</si>
  <si>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</si>
  <si>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</si>
  <si>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</si>
  <si>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</si>
  <si>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</si>
  <si>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</si>
  <si>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</si>
  <si>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</si>
  <si>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</si>
  <si>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</si>
  <si>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</si>
  <si>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</si>
  <si>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</si>
  <si>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</si>
  <si>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</si>
  <si>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</si>
  <si>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</si>
  <si>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</si>
  <si>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</si>
  <si>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</si>
  <si>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</si>
  <si>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</si>
  <si>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</si>
  <si>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</si>
  <si>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</si>
  <si>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</si>
  <si>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</si>
  <si>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</si>
  <si>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</si>
  <si>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</si>
  <si>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</si>
  <si>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</si>
  <si>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</si>
  <si>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</si>
  <si>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</si>
  <si>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</si>
  <si>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</si>
  <si>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</si>
  <si>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</si>
  <si>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</si>
  <si>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</si>
  <si>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</si>
  <si>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</si>
  <si>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</si>
  <si>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</si>
  <si>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</si>
  <si>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</si>
  <si>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</si>
  <si>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</si>
  <si>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</si>
  <si>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</si>
  <si>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</si>
  <si>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</si>
  <si>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</si>
  <si>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</si>
  <si>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</si>
  <si>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</si>
  <si>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</si>
  <si>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</si>
  <si>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</si>
  <si>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</si>
  <si>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</si>
  <si>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</si>
  <si>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</si>
  <si>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</si>
  <si>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</si>
  <si>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</si>
  <si>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</si>
  <si>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</si>
  <si>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</si>
  <si>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</si>
  <si>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</si>
  <si>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</si>
  <si>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</si>
  <si>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</si>
  <si>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</si>
  <si>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</si>
  <si>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</si>
  <si>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</si>
  <si>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</si>
  <si>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</si>
  <si>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</si>
  <si>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</si>
  <si>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</si>
  <si>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</si>
  <si>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</si>
  <si>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</si>
  <si>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</si>
  <si>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</si>
  <si>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</si>
  <si>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</si>
  <si>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</si>
  <si>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</si>
  <si>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</si>
  <si>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</si>
  <si>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</si>
  <si>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</si>
  <si>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</si>
  <si>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</si>
  <si>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</si>
  <si>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</si>
  <si>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</si>
  <si>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</si>
  <si>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</si>
  <si>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</si>
  <si>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</si>
  <si>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</si>
  <si>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</si>
  <si>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</si>
  <si>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</si>
  <si>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</si>
  <si>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</si>
  <si>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</si>
  <si>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</si>
  <si>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</si>
  <si>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</si>
  <si>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</si>
  <si>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</si>
  <si>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</si>
  <si>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</si>
  <si>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</si>
  <si>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</si>
  <si>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</si>
  <si>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</si>
  <si>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</si>
  <si>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</si>
  <si>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</si>
  <si>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</si>
  <si>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</si>
  <si>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</si>
  <si>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</si>
  <si>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</si>
  <si>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</si>
  <si>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</si>
  <si>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</si>
  <si>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</si>
  <si>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</si>
  <si>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</si>
  <si>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</si>
  <si>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</si>
  <si>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</si>
  <si>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</si>
  <si>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</si>
  <si>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</si>
  <si>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</si>
  <si>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</si>
  <si>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</si>
  <si>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</si>
  <si>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</si>
  <si>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</si>
  <si>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</si>
  <si>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</si>
  <si>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</si>
  <si>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</si>
  <si>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</si>
  <si>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</si>
  <si>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</si>
  <si>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</si>
  <si>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</si>
  <si>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</si>
  <si>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</si>
  <si>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</si>
  <si>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</si>
  <si>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</si>
  <si>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</si>
  <si>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</si>
  <si>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</si>
  <si>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</si>
  <si>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</si>
  <si>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</si>
  <si>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</si>
  <si>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</si>
  <si>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</si>
  <si>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</si>
  <si>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</si>
  <si>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</si>
  <si>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</si>
  <si>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</si>
  <si>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</si>
  <si>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</si>
  <si>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</si>
  <si>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</si>
  <si>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</si>
  <si>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</si>
  <si>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</si>
  <si>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</si>
  <si>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</si>
  <si>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</si>
  <si>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</si>
  <si>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</si>
  <si>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</si>
  <si>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</si>
  <si>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</si>
  <si>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</si>
  <si>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</si>
  <si>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</si>
  <si>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</si>
  <si>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</si>
  <si>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</si>
  <si>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</si>
  <si>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</si>
  <si>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</si>
  <si>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</si>
  <si>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</si>
  <si>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</si>
  <si>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</si>
  <si>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</si>
  <si>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</si>
  <si>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</si>
  <si>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</si>
  <si>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</si>
  <si>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</si>
  <si>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</si>
  <si>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</si>
  <si>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</si>
  <si>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</si>
  <si>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</si>
  <si>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</si>
  <si>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</si>
  <si>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</si>
  <si>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</si>
  <si>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</si>
  <si>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</si>
  <si>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</si>
  <si>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</si>
  <si>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</si>
  <si>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</si>
  <si>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</si>
  <si>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</si>
  <si>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</si>
  <si>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</si>
  <si>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</si>
  <si>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</si>
  <si>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</si>
  <si>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</si>
  <si>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</si>
  <si>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</si>
  <si>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</si>
  <si>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</si>
  <si>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</si>
  <si>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</si>
  <si>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</si>
  <si>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</si>
  <si>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</si>
  <si>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</si>
  <si>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</si>
  <si>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</si>
  <si>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</si>
  <si>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</si>
  <si>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</si>
  <si>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</si>
  <si>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</si>
  <si>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</si>
  <si>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</si>
  <si>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</si>
  <si>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</si>
  <si>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</si>
  <si>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</si>
  <si>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</si>
  <si>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</si>
  <si>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</si>
  <si>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</si>
  <si>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</si>
  <si>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</si>
  <si>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</si>
  <si>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</si>
  <si>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</si>
  <si>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</si>
  <si>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</si>
  <si>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</si>
  <si>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</si>
  <si>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</si>
  <si>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</si>
  <si>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</si>
  <si>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</si>
  <si>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</si>
  <si>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</si>
  <si>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</si>
  <si>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</si>
  <si>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</si>
  <si>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</si>
  <si>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</si>
  <si>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</si>
  <si>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</si>
  <si>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</si>
  <si>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</si>
  <si>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</si>
  <si>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</si>
  <si>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</si>
  <si>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</si>
  <si>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</si>
  <si>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</si>
  <si>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</si>
  <si>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</si>
  <si>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</si>
  <si>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</si>
  <si>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</si>
  <si>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</si>
  <si>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</si>
  <si>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</si>
  <si>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</si>
  <si>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</si>
  <si>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</si>
  <si>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</si>
  <si>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</si>
  <si>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</si>
  <si>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</si>
  <si>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</si>
  <si>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</si>
  <si>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</si>
  <si>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</si>
  <si>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</si>
  <si>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</si>
  <si>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</si>
  <si>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</si>
  <si>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</si>
  <si>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</si>
  <si>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</si>
  <si>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</si>
  <si>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</si>
  <si>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</si>
  <si>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</si>
  <si>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</si>
  <si>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</si>
  <si>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</si>
  <si>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</si>
  <si>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</si>
  <si>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</si>
  <si>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</si>
  <si>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</si>
  <si>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</si>
  <si>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</si>
  <si>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</si>
  <si>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</si>
  <si>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</si>
  <si>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</si>
  <si>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</si>
  <si>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</si>
  <si>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</si>
  <si>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</si>
  <si>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</si>
  <si>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</si>
  <si>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</si>
  <si>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</si>
  <si>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</si>
  <si>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</si>
  <si>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</si>
  <si>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</si>
  <si>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</si>
  <si>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</si>
  <si>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</si>
  <si>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</si>
  <si>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</si>
  <si>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</si>
  <si>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</si>
  <si>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</si>
  <si>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</si>
  <si>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</si>
  <si>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</si>
  <si>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</si>
  <si>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</si>
  <si>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</si>
  <si>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</si>
  <si>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</si>
  <si>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</si>
  <si>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</si>
  <si>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</si>
  <si>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</si>
  <si>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</si>
  <si>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</si>
  <si>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</si>
  <si>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</si>
  <si>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</si>
  <si>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</si>
  <si>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</si>
  <si>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</si>
  <si>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</si>
  <si>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</si>
  <si>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</si>
  <si>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</si>
  <si>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</si>
  <si>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</si>
  <si>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</si>
  <si>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</si>
  <si>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</si>
  <si>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</si>
  <si>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</si>
  <si>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</si>
  <si>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</si>
  <si>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</si>
  <si>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</si>
  <si>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</si>
  <si>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</si>
  <si>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</si>
  <si>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</si>
  <si>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</si>
  <si>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</si>
  <si>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</si>
  <si>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</si>
  <si>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</si>
  <si>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</si>
  <si>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</si>
  <si>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</si>
  <si>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</si>
  <si>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</si>
  <si>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</si>
  <si>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</si>
  <si>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</si>
  <si>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</si>
  <si>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</si>
  <si>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</si>
  <si>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</si>
  <si>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</si>
  <si>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</si>
  <si>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</si>
  <si>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</si>
  <si>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</si>
  <si>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</si>
  <si>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</si>
  <si>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</si>
  <si>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</si>
  <si>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</si>
  <si>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</si>
  <si>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</si>
  <si>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</si>
  <si>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</si>
  <si>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</si>
  <si>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</si>
  <si>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</si>
  <si>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</si>
  <si>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</si>
  <si>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</si>
  <si>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</si>
  <si>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</si>
  <si>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</si>
  <si>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</si>
  <si>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</si>
  <si>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</si>
  <si>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</si>
  <si>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</si>
  <si>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</si>
  <si>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</si>
  <si>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</si>
  <si>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</si>
  <si>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</si>
  <si>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</si>
  <si>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</si>
  <si>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</si>
  <si>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</si>
  <si>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</si>
  <si>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</si>
  <si>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</si>
  <si>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</si>
  <si>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</si>
  <si>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</si>
  <si>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</si>
  <si>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</si>
  <si>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</si>
  <si>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</si>
  <si>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</si>
  <si>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</si>
  <si>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</si>
  <si>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</si>
  <si>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</si>
  <si>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</si>
  <si>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</si>
  <si>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</si>
  <si>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</si>
  <si>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</si>
  <si>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</si>
  <si>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</si>
  <si>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</si>
  <si>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</si>
  <si>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</si>
  <si>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</si>
  <si>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</si>
  <si>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</si>
  <si>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</si>
  <si>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</si>
  <si>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</si>
  <si>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</si>
  <si>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</si>
  <si>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</si>
  <si>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</si>
  <si>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</si>
  <si>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</si>
  <si>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</si>
  <si>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</si>
  <si>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</si>
  <si>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</si>
  <si>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</si>
  <si>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</si>
  <si>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</si>
  <si>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</si>
  <si>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</si>
  <si>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</si>
  <si>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</si>
  <si>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</si>
  <si>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</si>
  <si>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</si>
  <si>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</si>
  <si>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</si>
  <si>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</si>
  <si>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</si>
  <si>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</si>
  <si>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</si>
  <si>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</si>
  <si>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</si>
  <si>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</si>
  <si>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</si>
  <si>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</si>
  <si>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</si>
  <si>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</si>
  <si>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</si>
  <si>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</si>
  <si>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</si>
  <si>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</si>
  <si>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</si>
  <si>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</si>
  <si>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</si>
  <si>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</si>
  <si>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</si>
  <si>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</si>
  <si>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</si>
  <si>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</si>
  <si>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</si>
  <si>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</si>
  <si>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</si>
  <si>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</si>
  <si>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</si>
  <si>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</si>
  <si>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</si>
  <si>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</si>
  <si>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</si>
  <si>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</si>
  <si>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</si>
  <si>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</si>
  <si>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</si>
  <si>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</si>
  <si>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</si>
  <si>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</si>
  <si>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</si>
  <si>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</si>
  <si>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</si>
  <si>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</si>
  <si>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</si>
  <si>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</si>
  <si>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</si>
  <si>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</si>
  <si>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</si>
  <si>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</si>
  <si>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</si>
  <si>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</si>
  <si>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</si>
  <si>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</si>
  <si>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</si>
  <si>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</si>
  <si>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</si>
  <si>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</si>
  <si>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</si>
  <si>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</si>
  <si>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</si>
  <si>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</si>
  <si>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</si>
  <si>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</si>
  <si>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</si>
  <si>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</si>
  <si>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</si>
  <si>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</si>
  <si>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</si>
  <si>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</si>
  <si>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</si>
  <si>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</si>
  <si>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</si>
  <si>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</si>
  <si>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</si>
  <si>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</si>
  <si>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</si>
  <si>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</si>
  <si>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</si>
  <si>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</si>
  <si>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</si>
  <si>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</si>
  <si>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</si>
  <si>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</si>
  <si>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</si>
  <si>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</si>
  <si>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</si>
  <si>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</si>
  <si>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</si>
  <si>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</si>
  <si>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</si>
  <si>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</si>
  <si>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</si>
  <si>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</si>
  <si>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</si>
  <si>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</si>
  <si>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</si>
  <si>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</si>
  <si>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</si>
  <si>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</si>
  <si>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</si>
  <si>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</si>
  <si>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</si>
  <si>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</si>
  <si>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</si>
  <si>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</si>
  <si>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</si>
  <si>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</si>
  <si>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</si>
  <si>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</si>
  <si>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</si>
  <si>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</si>
  <si>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</si>
  <si>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</si>
  <si>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</si>
  <si>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</si>
  <si>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</si>
  <si>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</si>
  <si>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</si>
  <si>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</si>
  <si>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</si>
  <si>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</si>
  <si>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</si>
  <si>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</si>
  <si>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</si>
  <si>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</si>
  <si>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</si>
  <si>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</si>
  <si>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</si>
  <si>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</si>
  <si>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</si>
  <si>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</si>
  <si>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</si>
  <si>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</si>
  <si>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</si>
  <si>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</si>
  <si>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</si>
  <si>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</si>
  <si>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</si>
  <si>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</si>
  <si>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</si>
  <si>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</si>
  <si>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</si>
  <si>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</si>
  <si>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</si>
  <si>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</si>
  <si>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</si>
  <si>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</si>
  <si>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</si>
  <si>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</si>
  <si>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</si>
  <si>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</si>
  <si>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</si>
  <si>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</si>
  <si>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</si>
  <si>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</si>
  <si>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</si>
  <si>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</si>
  <si>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</si>
  <si>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</si>
  <si>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</si>
  <si>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</si>
  <si>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</si>
  <si>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</si>
  <si>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</si>
  <si>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</si>
  <si>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</si>
  <si>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</si>
  <si>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</si>
  <si>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</si>
  <si>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</si>
  <si>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</si>
  <si>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</si>
  <si>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</si>
  <si>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</si>
  <si>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</si>
  <si>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</si>
  <si>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</si>
  <si>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</si>
  <si>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</si>
  <si>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</si>
  <si>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</si>
  <si>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</si>
  <si>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</si>
  <si>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</si>
  <si>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</si>
  <si>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</si>
  <si>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</si>
  <si>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</si>
  <si>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</si>
  <si>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</si>
  <si>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</si>
  <si>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</si>
  <si>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</si>
  <si>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</si>
  <si>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</si>
  <si>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</si>
  <si>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</si>
  <si>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</si>
  <si>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</si>
  <si>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</si>
  <si>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</si>
  <si>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</si>
  <si>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</si>
  <si>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</si>
  <si>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</si>
  <si>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</si>
  <si>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</si>
  <si>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</si>
  <si>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</si>
  <si>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</si>
  <si>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</si>
  <si>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</si>
  <si>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</si>
  <si>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</si>
  <si>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</si>
  <si>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</si>
  <si>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</si>
  <si>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</si>
  <si>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</si>
  <si>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</si>
  <si>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</si>
  <si>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</si>
  <si>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</si>
  <si>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</si>
  <si>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</si>
  <si>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</si>
  <si>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</si>
  <si>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</si>
  <si>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</si>
  <si>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</si>
  <si>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</si>
  <si>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</si>
  <si>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</si>
  <si>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</si>
  <si>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</si>
  <si>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</si>
  <si>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</si>
  <si>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</si>
  <si>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</si>
  <si>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</si>
  <si>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</si>
  <si>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</si>
  <si>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</si>
  <si>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</si>
  <si>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</si>
  <si>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</si>
  <si>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</si>
  <si>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</si>
  <si>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</si>
  <si>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</si>
  <si>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</si>
  <si>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</si>
  <si>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</si>
  <si>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</si>
  <si>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</si>
  <si>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</si>
  <si>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</si>
  <si>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</si>
  <si>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</si>
  <si>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</si>
  <si>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</si>
  <si>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</si>
  <si>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</si>
  <si>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</si>
  <si>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</si>
  <si>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</si>
  <si>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</si>
  <si>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</si>
  <si>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</si>
  <si>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</si>
  <si>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</si>
  <si>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</si>
  <si>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</si>
  <si>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</si>
  <si>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</si>
  <si>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</si>
  <si>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</si>
  <si>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</si>
  <si>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</si>
  <si>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</si>
  <si>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</si>
  <si>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</si>
  <si>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</si>
  <si>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</si>
  <si>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</si>
  <si>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</si>
  <si>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</si>
  <si>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</si>
  <si>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</si>
  <si>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</si>
  <si>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</si>
  <si>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</si>
  <si>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</si>
  <si>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</si>
  <si>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</si>
  <si>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</si>
  <si>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</si>
  <si>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</si>
  <si>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</si>
  <si>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</si>
  <si>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</si>
  <si>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</si>
  <si>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</si>
  <si>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</si>
  <si>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</si>
  <si>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</si>
  <si>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</si>
  <si>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</si>
  <si>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</si>
  <si>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</si>
  <si>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</si>
  <si>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</si>
  <si>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</si>
  <si>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</si>
  <si>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</si>
  <si>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</si>
  <si>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</si>
  <si>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</si>
  <si>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</si>
  <si>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</si>
  <si>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</si>
  <si>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</si>
  <si>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</si>
  <si>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</si>
  <si>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</si>
  <si>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</si>
  <si>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</si>
  <si>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</si>
  <si>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</si>
  <si>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</si>
  <si>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</si>
  <si>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</si>
  <si>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</si>
  <si>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</si>
  <si>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</si>
  <si>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</si>
  <si>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</si>
  <si>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</si>
  <si>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</si>
  <si>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</si>
  <si>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</si>
  <si>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</si>
  <si>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</si>
  <si>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</si>
  <si>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</si>
  <si>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</si>
  <si>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</si>
  <si>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</si>
  <si>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</si>
  <si>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</si>
  <si>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</si>
  <si>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</si>
  <si>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</si>
  <si>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</si>
  <si>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</si>
  <si>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</si>
  <si>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</si>
  <si>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</si>
  <si>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</si>
  <si>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</si>
  <si>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</si>
  <si>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</si>
  <si>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</si>
  <si>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</si>
  <si>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</si>
  <si>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</si>
  <si>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</si>
  <si>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</si>
  <si>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</si>
  <si>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</si>
  <si>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</si>
  <si>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</si>
  <si>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</si>
  <si>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</si>
  <si>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</si>
  <si>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</si>
  <si>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</si>
  <si>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</si>
  <si>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</si>
  <si>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</si>
  <si>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</si>
  <si>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</si>
  <si>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</si>
  <si>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</si>
  <si>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</si>
  <si>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</si>
  <si>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</si>
  <si>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</si>
  <si>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</si>
  <si>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</si>
  <si>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</si>
  <si>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</si>
  <si>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</si>
  <si>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</si>
  <si>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</si>
  <si>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</si>
  <si>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</si>
  <si>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</si>
  <si>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</si>
  <si>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</si>
  <si>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</si>
  <si>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</si>
  <si>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</si>
  <si>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</si>
  <si>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</si>
  <si>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</si>
  <si>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</si>
  <si>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</si>
  <si>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</si>
  <si>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</si>
  <si>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</si>
  <si>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</si>
  <si>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</si>
  <si>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</si>
  <si>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</si>
  <si>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</si>
  <si>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</si>
  <si>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</si>
  <si>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</si>
  <si>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</si>
  <si>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</si>
  <si>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</si>
  <si>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</si>
  <si>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</si>
  <si>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</si>
  <si>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</si>
  <si>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</si>
  <si>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</si>
  <si>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</si>
  <si>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</si>
  <si>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</si>
  <si>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</si>
  <si>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</si>
  <si>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</si>
  <si>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</si>
  <si>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</si>
  <si>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</si>
  <si>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</si>
  <si>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</si>
  <si>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</si>
  <si>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</si>
  <si>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</si>
  <si>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</si>
  <si>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</si>
  <si>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</si>
  <si>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</si>
  <si>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</si>
  <si>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</si>
  <si>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</si>
  <si>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</si>
  <si>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</si>
  <si>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</si>
  <si>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</si>
  <si>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</si>
  <si>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</si>
  <si>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</si>
  <si>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</si>
  <si>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</si>
  <si>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</si>
  <si>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</si>
  <si>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</si>
  <si>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</si>
  <si>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</si>
  <si>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</si>
  <si>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</si>
  <si>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</si>
  <si>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</si>
  <si>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</si>
  <si>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</si>
  <si>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</si>
  <si>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</si>
  <si>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</si>
  <si>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</si>
  <si>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</si>
  <si>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</si>
  <si>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</si>
  <si>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</si>
  <si>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</si>
  <si>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</si>
  <si>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</si>
  <si>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</si>
  <si>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</si>
  <si>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</si>
  <si>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</si>
  <si>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</si>
  <si>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</si>
  <si>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</si>
  <si>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</si>
  <si>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</si>
  <si>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</si>
  <si>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</si>
  <si>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</si>
  <si>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</si>
  <si>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</si>
  <si>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</si>
  <si>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</si>
  <si>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</si>
  <si>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</si>
  <si>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</si>
  <si>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</si>
  <si>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</si>
  <si>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</si>
  <si>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</si>
  <si>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</si>
  <si>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</si>
  <si>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</si>
  <si>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</si>
  <si>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</si>
  <si>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</si>
  <si>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</si>
  <si>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</si>
  <si>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</si>
  <si>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</si>
  <si>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</si>
  <si>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</si>
  <si>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</si>
  <si>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</si>
  <si>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</si>
  <si>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</si>
  <si>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</si>
  <si>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</si>
  <si>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</si>
  <si>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</si>
  <si>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</si>
  <si>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</si>
  <si>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</si>
  <si>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</si>
  <si>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</si>
  <si>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</si>
  <si>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</si>
  <si>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</si>
  <si>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</si>
  <si>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</si>
  <si>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</si>
  <si>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</si>
  <si>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</si>
  <si>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</si>
  <si>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</si>
  <si>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</si>
  <si>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</si>
  <si>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</si>
  <si>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</si>
  <si>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</si>
  <si>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</si>
  <si>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</si>
  <si>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</si>
  <si>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</si>
  <si>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</si>
  <si>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</si>
  <si>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</si>
  <si>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</si>
  <si>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</si>
  <si>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</si>
  <si>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</si>
  <si>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</si>
  <si>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</si>
  <si>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</si>
  <si>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</si>
  <si>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</si>
  <si>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</si>
  <si>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</si>
  <si>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</si>
  <si>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</si>
  <si>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</si>
  <si>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</si>
  <si>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</si>
  <si>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</si>
  <si>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</si>
  <si>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</si>
  <si>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</si>
  <si>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</si>
  <si>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</si>
  <si>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</si>
  <si>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</si>
  <si>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</si>
  <si>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</si>
  <si>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</si>
  <si>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</si>
  <si>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</si>
  <si>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</si>
  <si>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</si>
  <si>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</si>
  <si>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</si>
  <si>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</si>
  <si>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</si>
  <si>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</si>
  <si>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</si>
  <si>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</si>
  <si>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</si>
  <si>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</si>
  <si>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</si>
  <si>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</si>
  <si>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</si>
  <si>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</si>
  <si>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</si>
  <si>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</si>
  <si>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</si>
  <si>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</si>
  <si>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</si>
  <si>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</si>
  <si>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</si>
  <si>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</si>
  <si>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</si>
  <si>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</si>
  <si>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</si>
  <si>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</si>
  <si>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</si>
  <si>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</si>
  <si>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</si>
  <si>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</si>
  <si>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</si>
  <si>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</si>
  <si>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</si>
  <si>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</si>
  <si>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</si>
  <si>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</si>
  <si>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</si>
  <si>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</si>
  <si>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</si>
  <si>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</si>
  <si>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</si>
  <si>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</si>
  <si>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</si>
  <si>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</si>
  <si>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</si>
  <si>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</si>
  <si>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</si>
  <si>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</si>
  <si>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</si>
  <si>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</si>
  <si>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</si>
  <si>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</si>
  <si>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</si>
  <si>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</si>
  <si>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</si>
  <si>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</si>
  <si>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</si>
  <si>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</si>
  <si>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</si>
  <si>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</si>
  <si>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</si>
  <si>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</si>
  <si>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</si>
  <si>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</si>
  <si>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</si>
  <si>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</si>
  <si>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</si>
  <si>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</si>
  <si>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</si>
  <si>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</si>
  <si>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</si>
  <si>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</si>
  <si>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</si>
  <si>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</si>
  <si>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</si>
  <si>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</si>
  <si>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</si>
  <si>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</si>
  <si>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</si>
  <si>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</si>
  <si>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</si>
  <si>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</si>
  <si>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</si>
  <si>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</si>
  <si>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</si>
  <si>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</si>
  <si>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</si>
  <si>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</si>
  <si>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</si>
  <si>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</si>
  <si>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</si>
  <si>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</si>
  <si>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</si>
  <si>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</si>
  <si>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</si>
  <si>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</si>
  <si>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</si>
  <si>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</si>
  <si>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</si>
  <si>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</si>
  <si>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</si>
  <si>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</si>
  <si>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</si>
  <si>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</si>
  <si>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</si>
  <si>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</si>
  <si>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</si>
  <si>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</si>
  <si>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</si>
  <si>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</si>
  <si>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</si>
  <si>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</si>
  <si>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</si>
  <si>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</si>
  <si>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</si>
  <si>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</si>
  <si>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</si>
  <si>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</si>
  <si>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</si>
  <si>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</si>
  <si>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</si>
  <si>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</si>
  <si>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</si>
  <si>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</si>
  <si>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</si>
  <si>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</si>
  <si>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</si>
  <si>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</si>
  <si>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</si>
  <si>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</si>
  <si>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</si>
  <si>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</si>
  <si>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</si>
  <si>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</si>
  <si>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</si>
  <si>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</si>
  <si>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</si>
  <si>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</si>
  <si>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</si>
  <si>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</si>
  <si>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</si>
  <si>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</si>
  <si>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</si>
  <si>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</si>
  <si>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</si>
  <si>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</si>
  <si>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</si>
  <si>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</si>
  <si>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</si>
  <si>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</si>
  <si>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</si>
  <si>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</si>
  <si>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</si>
  <si>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</si>
  <si>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</si>
  <si>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</si>
  <si>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</si>
  <si>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</si>
  <si>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</si>
  <si>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</si>
  <si>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</si>
  <si>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</si>
  <si>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</si>
  <si>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</si>
  <si>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</si>
  <si>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</si>
  <si>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</si>
  <si>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</si>
  <si>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</si>
  <si>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</si>
  <si>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</si>
  <si>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</si>
  <si>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</si>
  <si>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</si>
  <si>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</si>
  <si>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</si>
  <si>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</si>
  <si>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</si>
  <si>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</si>
  <si>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</si>
  <si>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</si>
  <si>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</si>
  <si>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</si>
  <si>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</si>
  <si>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</si>
  <si>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</si>
  <si>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</si>
  <si>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</si>
  <si>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</si>
  <si>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</si>
  <si>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</si>
  <si>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</si>
  <si>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</si>
  <si>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</si>
  <si>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</si>
  <si>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</si>
  <si>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</si>
  <si>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</si>
  <si>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</si>
  <si>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</si>
  <si>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</si>
  <si>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</si>
  <si>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</si>
  <si>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</si>
  <si>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</si>
  <si>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</si>
  <si>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</si>
  <si>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</si>
  <si>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</si>
  <si>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</si>
  <si>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</si>
  <si>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</si>
  <si>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</si>
  <si>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</si>
  <si>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</si>
  <si>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</si>
  <si>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</si>
  <si>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</si>
  <si>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</si>
  <si>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</si>
  <si>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</si>
  <si>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</si>
  <si>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</si>
  <si>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</si>
  <si>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</si>
  <si>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</si>
  <si>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</si>
  <si>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</si>
  <si>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</si>
  <si>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</si>
  <si>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</si>
  <si>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</si>
  <si>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</si>
  <si>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</si>
  <si>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</si>
  <si>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</si>
  <si>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</si>
  <si>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</si>
  <si>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</si>
  <si>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</si>
  <si>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</si>
  <si>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</si>
  <si>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</si>
  <si>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</si>
  <si>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</si>
  <si>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</si>
  <si>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</si>
  <si>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</si>
  <si>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</si>
  <si>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</si>
  <si>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</si>
  <si>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</si>
  <si>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</si>
  <si>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</si>
  <si>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</si>
  <si>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</si>
  <si>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</si>
  <si>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</si>
  <si>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</si>
  <si>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</si>
  <si>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</si>
  <si>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</si>
  <si>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</si>
  <si>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</si>
  <si>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</si>
  <si>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</si>
  <si>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</si>
  <si>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</si>
  <si>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</si>
  <si>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</si>
  <si>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</si>
  <si>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</si>
  <si>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</si>
  <si>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</si>
  <si>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</si>
  <si>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</si>
  <si>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</si>
  <si>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</si>
  <si>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</si>
  <si>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</si>
  <si>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</si>
  <si>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</si>
  <si>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</si>
  <si>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</si>
  <si>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</si>
  <si>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</si>
  <si>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</si>
  <si>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</si>
  <si>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</si>
  <si>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</si>
  <si>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</si>
  <si>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</si>
  <si>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</si>
  <si>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</si>
  <si>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</si>
  <si>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</si>
  <si>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</si>
  <si>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</si>
  <si>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</si>
  <si>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</si>
  <si>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</si>
  <si>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</si>
  <si>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</si>
  <si>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</si>
  <si>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</si>
  <si>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</si>
  <si>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</si>
  <si>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</si>
  <si>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</si>
  <si>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</si>
  <si>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</si>
  <si>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</si>
  <si>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</si>
  <si>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</si>
  <si>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</si>
  <si>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</si>
  <si>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</si>
  <si>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</si>
  <si>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</si>
  <si>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</si>
  <si>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</si>
  <si>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</si>
  <si>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</si>
  <si>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</si>
  <si>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</si>
  <si>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</si>
  <si>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</si>
  <si>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</si>
  <si>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</si>
  <si>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</si>
  <si>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</si>
  <si>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</si>
  <si>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</si>
  <si>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</si>
  <si>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</si>
  <si>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</si>
  <si>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</si>
  <si>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</si>
  <si>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</si>
  <si>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</si>
  <si>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</si>
  <si>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</si>
  <si>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</si>
  <si>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</si>
  <si>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</si>
  <si>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</si>
  <si>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</si>
  <si>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</si>
  <si>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</si>
  <si>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</si>
  <si>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</si>
  <si>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</si>
  <si>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</si>
  <si>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</si>
  <si>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</si>
  <si>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</si>
  <si>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</si>
  <si>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</si>
  <si>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</si>
  <si>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</si>
  <si>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</si>
  <si>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</si>
  <si>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</si>
  <si>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</si>
  <si>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</si>
  <si>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</si>
  <si>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</si>
  <si>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</si>
  <si>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</si>
  <si>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</si>
  <si>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</si>
  <si>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</si>
  <si>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</si>
  <si>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</si>
  <si>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</si>
  <si>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</si>
  <si>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</si>
  <si>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</si>
  <si>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</si>
  <si>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</si>
  <si>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</si>
  <si>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</si>
  <si>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</si>
  <si>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</si>
  <si>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</si>
  <si>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</si>
  <si>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</si>
  <si>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</si>
  <si>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</si>
  <si>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</si>
  <si>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</si>
  <si>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</si>
  <si>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</si>
  <si>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</si>
  <si>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</si>
  <si>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</si>
  <si>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</si>
  <si>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</si>
  <si>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</si>
  <si>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</si>
  <si>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</si>
  <si>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</si>
  <si>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</si>
  <si>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</si>
  <si>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</si>
  <si>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</si>
  <si>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</si>
  <si>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</si>
  <si>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</si>
  <si>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</si>
  <si>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</si>
  <si>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</si>
  <si>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</si>
  <si>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</si>
  <si>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</si>
  <si>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</si>
  <si>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</si>
  <si>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</si>
  <si>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</si>
  <si>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</si>
  <si>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</si>
  <si>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</si>
  <si>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</si>
  <si>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</si>
  <si>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</si>
  <si>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</si>
  <si>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</si>
  <si>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</si>
  <si>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</si>
  <si>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</si>
  <si>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</si>
  <si>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</si>
  <si>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</si>
  <si>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</si>
  <si>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</si>
  <si>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</si>
  <si>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</si>
  <si>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</si>
  <si>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</si>
  <si>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</si>
  <si>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</si>
  <si>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</si>
  <si>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</si>
  <si>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</si>
  <si>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</si>
  <si>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</si>
  <si>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</si>
  <si>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</si>
  <si>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</si>
  <si>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</si>
  <si>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</si>
  <si>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</si>
  <si>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</si>
  <si>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</si>
  <si>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</si>
  <si>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</si>
  <si>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</si>
  <si>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</si>
  <si>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</si>
  <si>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</si>
  <si>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</si>
  <si>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</si>
  <si>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</si>
  <si>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</si>
  <si>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</si>
  <si>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</si>
  <si>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</si>
  <si>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</si>
  <si>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</si>
  <si>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</si>
  <si>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</si>
  <si>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</si>
  <si>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</si>
  <si>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</si>
  <si>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</si>
  <si>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</si>
  <si>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</si>
  <si>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</si>
  <si>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</si>
  <si>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</si>
  <si>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</si>
  <si>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</si>
  <si>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</si>
  <si>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</si>
  <si>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</si>
  <si>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</si>
  <si>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</si>
  <si>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</si>
  <si>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</si>
  <si>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</si>
  <si>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</si>
  <si>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</si>
  <si>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</si>
  <si>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</si>
  <si>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</si>
  <si>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</si>
  <si>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</si>
  <si>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</si>
  <si>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</si>
  <si>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</si>
  <si>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</si>
  <si>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</si>
  <si>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</si>
  <si>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</si>
  <si>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</si>
  <si>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</si>
  <si>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</si>
  <si>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</si>
  <si>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</si>
  <si>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</si>
  <si>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</si>
  <si>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</si>
  <si>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</si>
  <si>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</si>
  <si>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</si>
  <si>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</si>
  <si>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</si>
  <si>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</si>
  <si>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</si>
  <si>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</si>
  <si>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</si>
  <si>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</si>
  <si>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</si>
  <si>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</si>
  <si>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</si>
  <si>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</si>
  <si>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</si>
  <si>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</si>
  <si>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</si>
  <si>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</si>
  <si>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</si>
  <si>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</si>
  <si>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</si>
  <si>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</si>
  <si>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</si>
  <si>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</si>
  <si>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</si>
  <si>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</si>
  <si>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</si>
  <si>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</si>
  <si>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</si>
  <si>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</si>
  <si>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</si>
  <si>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</si>
  <si>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</si>
  <si>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</si>
  <si>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</si>
  <si>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</si>
  <si>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</si>
  <si>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</si>
  <si>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</si>
  <si>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</si>
  <si>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</si>
  <si>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</si>
  <si>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</si>
  <si>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</si>
  <si>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</si>
  <si>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</si>
  <si>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</si>
  <si>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</si>
  <si>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</si>
  <si>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</si>
  <si>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</si>
  <si>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</si>
  <si>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</si>
  <si>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</si>
  <si>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</si>
  <si>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</si>
  <si>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</si>
  <si>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</si>
  <si>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</si>
  <si>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</si>
  <si>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</si>
  <si>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</si>
  <si>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</si>
  <si>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</si>
  <si>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</si>
  <si>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</si>
  <si>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</si>
  <si>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</si>
  <si>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</si>
  <si>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</si>
  <si>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</si>
  <si>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</si>
  <si>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</si>
  <si>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</si>
  <si>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</si>
  <si>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</si>
  <si>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</si>
  <si>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</si>
  <si>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</si>
  <si>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</si>
  <si>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</si>
  <si>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</si>
  <si>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</si>
  <si>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</si>
  <si>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</si>
  <si>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</si>
  <si>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</si>
  <si>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</si>
  <si>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</si>
  <si>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</si>
  <si>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</si>
  <si>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</si>
  <si>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</si>
  <si>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</si>
  <si>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</si>
  <si>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</si>
  <si>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</si>
  <si>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</si>
  <si>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</si>
  <si>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</si>
  <si>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</si>
  <si>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</si>
  <si>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</si>
  <si>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</si>
  <si>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</si>
  <si>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</si>
  <si>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</si>
  <si>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</si>
  <si>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</si>
  <si>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</si>
  <si>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</si>
  <si>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</si>
  <si>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</si>
  <si>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</si>
  <si>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</si>
  <si>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</si>
  <si>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</si>
  <si>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</si>
  <si>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</si>
  <si>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</si>
  <si>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</si>
  <si>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</si>
  <si>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</si>
  <si>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</si>
  <si>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</si>
  <si>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</si>
  <si>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</si>
  <si>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</si>
  <si>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</si>
  <si>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</si>
  <si>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</si>
  <si>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</si>
  <si>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</si>
  <si>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</si>
  <si>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</si>
  <si>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</si>
  <si>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</si>
  <si>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</si>
  <si>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</si>
  <si>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</si>
  <si>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</si>
  <si>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</si>
  <si>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</si>
  <si>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</si>
  <si>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</si>
  <si>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</si>
  <si>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</si>
  <si>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</si>
  <si>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</si>
  <si>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</si>
  <si>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</si>
  <si>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</si>
  <si>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</si>
  <si>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</si>
  <si>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</si>
  <si>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</si>
  <si>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</si>
  <si>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</si>
  <si>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</si>
  <si>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</si>
  <si>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</si>
  <si>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</si>
  <si>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</si>
  <si>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</si>
  <si>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</si>
  <si>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</si>
  <si>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</si>
  <si>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</si>
  <si>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</si>
  <si>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</si>
  <si>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</si>
  <si>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</si>
  <si>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</si>
  <si>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</si>
  <si>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</si>
  <si>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</si>
  <si>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</si>
  <si>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</si>
  <si>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</si>
  <si>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</si>
  <si>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</si>
  <si>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</si>
  <si>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</si>
  <si>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</si>
  <si>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</si>
  <si>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</si>
  <si>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</si>
  <si>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</si>
  <si>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</si>
  <si>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</si>
  <si>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</si>
  <si>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</si>
  <si>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</si>
  <si>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</si>
  <si>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</si>
  <si>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</si>
  <si>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</si>
  <si>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</si>
  <si>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</si>
  <si>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</si>
  <si>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</si>
  <si>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</si>
  <si>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</si>
  <si>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</si>
  <si>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</si>
  <si>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</si>
  <si>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</si>
  <si>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</si>
  <si>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</si>
  <si>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</si>
  <si>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</si>
  <si>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</si>
  <si>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</si>
  <si>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</si>
  <si>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</si>
  <si>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</si>
  <si>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</si>
  <si>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</si>
  <si>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</si>
  <si>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</si>
  <si>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</si>
  <si>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</si>
  <si>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</si>
  <si>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</si>
  <si>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</si>
  <si>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</si>
  <si>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</si>
  <si>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</si>
  <si>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</si>
  <si>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</si>
  <si>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</si>
  <si>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</si>
  <si>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</si>
  <si>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</si>
  <si>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</si>
  <si>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</si>
  <si>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</si>
  <si>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</si>
  <si>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</si>
  <si>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</si>
  <si>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</si>
  <si>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</si>
  <si>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</si>
  <si>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</si>
  <si>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</si>
  <si>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</si>
  <si>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</si>
  <si>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</si>
  <si>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</si>
  <si>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</si>
  <si>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</si>
  <si>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</si>
  <si>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</si>
  <si>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</si>
  <si>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</si>
  <si>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</si>
  <si>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</si>
  <si>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</si>
  <si>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</si>
  <si>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</si>
  <si>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</si>
  <si>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</si>
  <si>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</si>
  <si>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</si>
  <si>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</si>
  <si>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</si>
  <si>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</si>
  <si>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</si>
  <si>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</si>
  <si>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</si>
  <si>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</si>
  <si>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</si>
  <si>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</si>
  <si>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</si>
  <si>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</si>
  <si>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</si>
  <si>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</si>
  <si>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</si>
  <si>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</si>
  <si>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</si>
  <si>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</si>
  <si>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</si>
  <si>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</si>
  <si>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</si>
  <si>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</si>
  <si>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</si>
  <si>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</si>
  <si>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</si>
  <si>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</si>
  <si>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</si>
  <si>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</si>
  <si>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</si>
  <si>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</si>
  <si>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</si>
  <si>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</si>
  <si>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</si>
  <si>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</si>
  <si>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</si>
  <si>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</si>
  <si>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</si>
  <si>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</si>
  <si>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</si>
  <si>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</si>
  <si>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</si>
  <si>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</si>
  <si>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</si>
  <si>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</si>
  <si>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</si>
  <si>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</si>
  <si>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</si>
  <si>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</si>
  <si>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</si>
  <si>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</si>
  <si>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</si>
  <si>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</si>
  <si>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</si>
  <si>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</si>
  <si>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</si>
  <si>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</si>
  <si>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</si>
  <si>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</si>
  <si>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</si>
  <si>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</si>
  <si>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</si>
  <si>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</si>
  <si>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</si>
  <si>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</si>
  <si>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</si>
  <si>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</si>
  <si>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</si>
  <si>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</si>
  <si>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</si>
  <si>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</si>
  <si>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</si>
  <si>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</si>
  <si>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</si>
  <si>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</si>
  <si>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</si>
  <si>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</si>
  <si>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</si>
  <si>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</si>
  <si>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</si>
  <si>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</si>
  <si>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</si>
  <si>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</si>
  <si>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</si>
  <si>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</si>
  <si>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</si>
  <si>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</si>
  <si>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</si>
  <si>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</si>
  <si>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</si>
  <si>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</si>
  <si>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</si>
  <si>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</si>
  <si>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</si>
  <si>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</si>
  <si>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</si>
  <si>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</si>
  <si>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</si>
  <si>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</si>
  <si>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</si>
  <si>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</si>
  <si>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</si>
  <si>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</si>
  <si>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</si>
  <si>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</si>
  <si>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</si>
  <si>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</si>
  <si>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</si>
  <si>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</si>
  <si>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</si>
  <si>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</si>
  <si>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</si>
  <si>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</si>
  <si>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</si>
  <si>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</si>
  <si>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</si>
  <si>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</si>
  <si>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</si>
  <si>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</si>
  <si>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</si>
  <si>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</si>
  <si>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</si>
  <si>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</si>
  <si>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</si>
  <si>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</si>
  <si>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</si>
  <si>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</si>
  <si>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</si>
  <si>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</si>
  <si>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</si>
  <si>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</si>
  <si>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</si>
  <si>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</si>
  <si>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</si>
  <si>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</si>
  <si>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</si>
  <si>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</si>
  <si>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</si>
  <si>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</si>
  <si>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</si>
  <si>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</si>
  <si>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</si>
  <si>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</si>
  <si>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</si>
  <si>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</si>
  <si>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</si>
  <si>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</si>
  <si>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</si>
  <si>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</si>
  <si>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</si>
  <si>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</si>
  <si>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</si>
  <si>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</si>
  <si>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</si>
  <si>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</si>
  <si>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</si>
  <si>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</si>
  <si>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</si>
  <si>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</si>
  <si>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</si>
  <si>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</si>
  <si>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</si>
  <si>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</si>
  <si>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</si>
  <si>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</si>
  <si>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</si>
  <si>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</si>
  <si>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</si>
  <si>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</si>
  <si>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</si>
  <si>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</si>
  <si>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</si>
  <si>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</si>
  <si>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</si>
  <si>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</si>
  <si>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</si>
  <si>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</si>
  <si>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</si>
  <si>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</si>
  <si>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</si>
  <si>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</si>
  <si>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</si>
  <si>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</si>
  <si>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</si>
  <si>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</si>
  <si>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</si>
  <si>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</si>
  <si>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</si>
  <si>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</si>
  <si>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</si>
  <si>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</si>
  <si>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</si>
  <si>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</si>
  <si>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</si>
  <si>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</si>
  <si>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</si>
  <si>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</si>
  <si>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</si>
  <si>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</si>
  <si>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</si>
  <si>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</si>
  <si>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</si>
  <si>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</si>
  <si>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</si>
  <si>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</si>
  <si>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</si>
  <si>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</si>
  <si>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</si>
  <si>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</si>
  <si>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</si>
  <si>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</si>
  <si>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</si>
  <si>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</si>
  <si>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</si>
  <si>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</si>
  <si>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</si>
  <si>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</si>
  <si>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</si>
  <si>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</si>
  <si>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</si>
  <si>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</si>
  <si>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</si>
  <si>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</si>
  <si>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</si>
  <si>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</si>
  <si>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</si>
  <si>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</si>
  <si>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</si>
  <si>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</si>
  <si>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</si>
  <si>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</si>
  <si>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</si>
  <si>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</si>
  <si>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</si>
  <si>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</si>
  <si>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</si>
  <si>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</si>
  <si>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</si>
  <si>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</si>
  <si>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</si>
  <si>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</si>
  <si>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</si>
  <si>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</si>
  <si>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</si>
  <si>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</si>
  <si>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</si>
  <si>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</si>
  <si>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</si>
  <si>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</si>
  <si>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</si>
  <si>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</si>
  <si>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</si>
  <si>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</si>
  <si>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</si>
  <si>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</si>
  <si>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</si>
  <si>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</si>
  <si>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</si>
  <si>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</si>
  <si>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</si>
  <si>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</si>
  <si>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</si>
  <si>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</si>
  <si>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</si>
  <si>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</si>
  <si>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</si>
  <si>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</si>
  <si>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</si>
  <si>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</si>
  <si>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</si>
  <si>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</si>
  <si>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</si>
  <si>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</si>
  <si>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</si>
  <si>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</si>
  <si>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</si>
  <si>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</si>
  <si>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</si>
  <si>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</si>
  <si>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</si>
  <si>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</si>
  <si>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</si>
  <si>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</si>
  <si>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</si>
  <si>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</si>
  <si>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</si>
  <si>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</si>
  <si>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</si>
  <si>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</si>
  <si>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</si>
  <si>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</si>
  <si>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</si>
  <si>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</si>
  <si>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</si>
  <si>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</si>
  <si>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</si>
  <si>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</si>
  <si>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</si>
  <si>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</si>
  <si>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</si>
  <si>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</si>
  <si>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</si>
  <si>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</si>
  <si>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</si>
  <si>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</si>
  <si>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</si>
  <si>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</si>
  <si>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</si>
  <si>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</si>
  <si>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</si>
  <si>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</si>
  <si>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</si>
  <si>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</si>
  <si>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</si>
  <si>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</si>
  <si>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</si>
  <si>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</si>
  <si>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</si>
  <si>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</si>
  <si>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</si>
  <si>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</si>
  <si>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</si>
  <si>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</si>
  <si>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</si>
  <si>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</si>
  <si>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</si>
  <si>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</si>
  <si>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</si>
  <si>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</si>
  <si>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</si>
  <si>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</si>
  <si>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</si>
  <si>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</si>
  <si>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</si>
  <si>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</si>
  <si>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</si>
  <si>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</si>
  <si>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</si>
  <si>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</si>
  <si>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</si>
  <si>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</si>
  <si>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</si>
  <si>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</si>
  <si>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</si>
  <si>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</si>
  <si>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</si>
  <si>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</si>
  <si>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</si>
  <si>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</si>
  <si>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</si>
  <si>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</si>
  <si>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</si>
  <si>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</si>
  <si>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</si>
  <si>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</si>
  <si>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</si>
  <si>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</si>
  <si>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</si>
  <si>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</si>
  <si>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</si>
  <si>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</si>
  <si>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</si>
  <si>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</si>
  <si>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</si>
  <si>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</si>
  <si>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</si>
  <si>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</si>
  <si>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</si>
  <si>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</si>
  <si>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</si>
  <si>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</si>
  <si>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</si>
  <si>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</si>
  <si>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</si>
  <si>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</si>
  <si>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</si>
  <si>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</si>
  <si>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</si>
  <si>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</si>
  <si>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</si>
  <si>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</si>
  <si>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</si>
  <si>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</si>
  <si>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</si>
  <si>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</si>
  <si>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</si>
  <si>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</si>
  <si>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</si>
  <si>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</si>
  <si>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</si>
  <si>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</si>
  <si>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</si>
  <si>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</si>
  <si>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</si>
  <si>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</si>
  <si>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</si>
  <si>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</si>
  <si>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</si>
  <si>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</si>
  <si>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</si>
  <si>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</si>
  <si>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</si>
  <si>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</si>
  <si>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</si>
  <si>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</si>
  <si>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</si>
  <si>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</si>
  <si>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</si>
  <si>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</si>
  <si>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</si>
  <si>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</si>
  <si>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</si>
  <si>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</si>
  <si>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</si>
  <si>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</si>
  <si>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</si>
  <si>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</si>
  <si>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</si>
  <si>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</si>
  <si>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</si>
  <si>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</si>
  <si>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</si>
  <si>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</si>
  <si>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</si>
  <si>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</si>
  <si>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</si>
  <si>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</si>
  <si>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</si>
  <si>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</si>
  <si>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</si>
  <si>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</si>
  <si>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</si>
  <si>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</si>
  <si>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</si>
  <si>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</si>
  <si>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</si>
  <si>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</si>
  <si>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</si>
  <si>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</si>
  <si>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</si>
  <si>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</si>
  <si>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</si>
  <si>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</si>
  <si>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</si>
  <si>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</si>
  <si>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</si>
  <si>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</si>
  <si>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</si>
  <si>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</si>
  <si>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</si>
  <si>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</si>
  <si>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</si>
  <si>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</si>
  <si>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</si>
  <si>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</si>
  <si>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</si>
  <si>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</si>
  <si>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</si>
  <si>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</si>
  <si>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</si>
  <si>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</si>
  <si>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</si>
  <si>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</si>
  <si>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</si>
  <si>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</si>
  <si>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</si>
  <si>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</si>
  <si>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</si>
  <si>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</si>
  <si>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</si>
  <si>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</si>
  <si>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</si>
  <si>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</si>
  <si>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</si>
  <si>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</si>
  <si>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</si>
  <si>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</si>
  <si>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</si>
  <si>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</si>
  <si>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</si>
  <si>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</si>
  <si>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</si>
  <si>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</si>
  <si>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</si>
  <si>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</si>
  <si>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</si>
  <si>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</si>
  <si>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</si>
  <si>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</si>
  <si>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</si>
  <si>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</si>
  <si>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</si>
  <si>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</si>
  <si>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</si>
  <si>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</si>
  <si>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</si>
  <si>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</si>
  <si>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</si>
  <si>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</si>
  <si>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</si>
  <si>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</si>
  <si>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</si>
  <si>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</si>
  <si>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</si>
  <si>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</si>
  <si>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</si>
  <si>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</si>
  <si>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</si>
  <si>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</si>
  <si>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</si>
  <si>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</si>
  <si>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</si>
  <si>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</si>
  <si>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</si>
  <si>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</si>
  <si>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</si>
  <si>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</si>
  <si>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</si>
  <si>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</si>
  <si>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</si>
  <si>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</si>
  <si>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</si>
  <si>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</si>
  <si>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</si>
  <si>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</si>
  <si>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</si>
  <si>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</si>
  <si>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</si>
  <si>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</si>
  <si>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</si>
  <si>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</si>
  <si>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</si>
  <si>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</si>
  <si>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</si>
  <si>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</si>
  <si>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</si>
  <si>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</si>
  <si>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</si>
  <si>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</si>
  <si>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</si>
  <si>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</si>
  <si>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</si>
  <si>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</si>
  <si>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</si>
  <si>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</si>
  <si>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</si>
  <si>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</si>
  <si>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</si>
  <si>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</si>
  <si>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</si>
  <si>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</si>
  <si>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</si>
  <si>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</si>
  <si>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</si>
  <si>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</si>
  <si>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</si>
  <si>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</si>
  <si>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</si>
  <si>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</si>
  <si>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</si>
  <si>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</si>
  <si>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</si>
  <si>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</si>
  <si>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</si>
  <si>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</si>
  <si>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</si>
  <si>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</si>
  <si>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</si>
  <si>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</si>
  <si>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</si>
  <si>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</si>
  <si>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</si>
  <si>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</si>
  <si>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</si>
  <si>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</si>
  <si>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</si>
  <si>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</si>
  <si>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</si>
  <si>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</si>
  <si>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</si>
  <si>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</si>
  <si>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</si>
  <si>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</si>
  <si>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</si>
  <si>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</si>
  <si>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</si>
  <si>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</si>
  <si>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</si>
  <si>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</si>
  <si>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</si>
  <si>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</si>
  <si>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</si>
  <si>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</si>
  <si>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</si>
  <si>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</si>
  <si>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</si>
  <si>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</si>
  <si>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</si>
  <si>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</si>
  <si>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</si>
  <si>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</si>
  <si>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</si>
  <si>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</si>
  <si>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</si>
  <si>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</si>
  <si>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</si>
  <si>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</si>
  <si>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</si>
  <si>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</si>
  <si>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</si>
  <si>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</si>
  <si>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</si>
  <si>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</si>
  <si>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</si>
  <si>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</si>
  <si>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</si>
  <si>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</si>
  <si>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</si>
  <si>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</si>
  <si>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</si>
  <si>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</si>
  <si>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</si>
  <si>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</si>
  <si>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</si>
  <si>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</si>
  <si>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</si>
  <si>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</si>
  <si>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</si>
  <si>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</si>
  <si>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</si>
  <si>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</si>
  <si>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</si>
  <si>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</si>
  <si>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</si>
  <si>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</si>
  <si>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</si>
  <si>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</si>
  <si>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</si>
  <si>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</si>
  <si>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</si>
  <si>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</si>
  <si>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</si>
  <si>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</si>
  <si>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</si>
  <si>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</si>
  <si>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</si>
  <si>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</si>
  <si>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</si>
  <si>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</si>
  <si>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</si>
  <si>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</si>
  <si>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</si>
  <si>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</si>
  <si>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</si>
  <si>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</si>
  <si>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</si>
  <si>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</si>
  <si>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</si>
  <si>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</si>
  <si>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</si>
  <si>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</si>
  <si>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</si>
  <si>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</si>
  <si>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</si>
  <si>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</si>
  <si>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</si>
  <si>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</si>
  <si>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</si>
  <si>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</si>
  <si>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</si>
  <si>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</si>
  <si>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</si>
  <si>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</si>
  <si>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</si>
  <si>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</si>
  <si>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</si>
  <si>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</si>
  <si>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</si>
  <si>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</si>
  <si>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</si>
  <si>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</si>
  <si>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</si>
  <si>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</si>
  <si>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</si>
  <si>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</si>
  <si>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</si>
  <si>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</si>
  <si>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</si>
  <si>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</si>
  <si>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</si>
  <si>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</si>
  <si>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</si>
  <si>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</si>
  <si>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</si>
  <si>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</si>
  <si>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</si>
  <si>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</si>
  <si>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</si>
  <si>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</si>
  <si>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</si>
  <si>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</si>
  <si>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</si>
  <si>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</si>
  <si>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</si>
  <si>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</si>
  <si>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</si>
  <si>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</si>
  <si>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</si>
  <si>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</si>
  <si>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</si>
  <si>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</si>
  <si>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</si>
  <si>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</si>
  <si>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</si>
  <si>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</si>
  <si>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</si>
  <si>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</si>
  <si>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</si>
  <si>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</si>
  <si>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</si>
  <si>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</si>
  <si>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</si>
  <si>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</si>
  <si>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</si>
  <si>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</si>
  <si>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</si>
  <si>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</si>
  <si>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</si>
  <si>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</si>
  <si>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</si>
  <si>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</si>
  <si>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</si>
  <si>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</si>
  <si>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</si>
  <si>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</si>
  <si>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</si>
  <si>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</si>
  <si>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</si>
  <si>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</si>
  <si>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</si>
  <si>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</si>
  <si>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</si>
  <si>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</si>
  <si>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</si>
  <si>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</si>
  <si>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</si>
  <si>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</si>
  <si>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</si>
  <si>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</si>
  <si>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</si>
  <si>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</si>
  <si>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</si>
  <si>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</si>
  <si>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</si>
  <si>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</si>
  <si>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</si>
  <si>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</si>
  <si>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</si>
  <si>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</si>
  <si>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</si>
  <si>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</si>
  <si>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</si>
  <si>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</si>
  <si>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</si>
  <si>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</si>
  <si>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</si>
  <si>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</si>
  <si>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</si>
  <si>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</si>
  <si>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</si>
  <si>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</si>
  <si>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</si>
  <si>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</si>
  <si>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</si>
  <si>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</si>
  <si>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</si>
  <si>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</si>
  <si>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</si>
  <si>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</si>
  <si>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</si>
  <si>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</si>
  <si>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</si>
  <si>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</si>
  <si>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</si>
  <si>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</si>
  <si>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</si>
  <si>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</si>
  <si>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</si>
  <si>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</si>
  <si>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</si>
  <si>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</si>
  <si>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</si>
  <si>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</si>
  <si>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</si>
  <si>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</si>
  <si>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</si>
  <si>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</si>
  <si>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</si>
  <si>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</si>
  <si>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</si>
  <si>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</si>
  <si>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</si>
  <si>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</si>
  <si>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</si>
  <si>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</si>
  <si>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</si>
  <si>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</si>
  <si>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</si>
  <si>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</si>
  <si>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</si>
  <si>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</si>
  <si>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</si>
  <si>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</si>
  <si>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</si>
  <si>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</si>
  <si>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</si>
  <si>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</si>
  <si>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</si>
  <si>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</si>
  <si>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</si>
  <si>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</si>
  <si>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</si>
  <si>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</si>
  <si>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</si>
  <si>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</si>
  <si>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</si>
  <si>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</si>
  <si>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</si>
  <si>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</si>
  <si>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</si>
  <si>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</si>
  <si>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</si>
  <si>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</si>
  <si>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</si>
  <si>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</si>
  <si>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</si>
  <si>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</si>
  <si>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</si>
  <si>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</si>
  <si>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</si>
  <si>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</si>
  <si>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</si>
  <si>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</si>
  <si>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</si>
  <si>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</si>
  <si>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</si>
  <si>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</si>
  <si>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</si>
  <si>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</si>
  <si>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</si>
  <si>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</si>
  <si>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</si>
  <si>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</si>
  <si>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</si>
  <si>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</si>
  <si>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</si>
  <si>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</si>
  <si>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</si>
  <si>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</si>
  <si>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</si>
  <si>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</si>
  <si>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</si>
  <si>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</si>
  <si>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</si>
  <si>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</si>
  <si>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</si>
  <si>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</si>
  <si>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</si>
  <si>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</si>
  <si>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</si>
  <si>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</si>
  <si>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</si>
  <si>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</si>
  <si>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</si>
  <si>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</si>
  <si>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</si>
  <si>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</si>
  <si>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</si>
  <si>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</si>
  <si>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</si>
  <si>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</si>
  <si>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</si>
  <si>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</si>
  <si>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</si>
  <si>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</si>
  <si>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</si>
  <si>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</si>
  <si>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</si>
  <si>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</si>
  <si>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</si>
  <si>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</si>
  <si>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</si>
  <si>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</si>
  <si>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</si>
  <si>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</si>
  <si>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</si>
  <si>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</si>
  <si>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</si>
  <si>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</si>
  <si>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</si>
  <si>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</si>
  <si>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</si>
  <si>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</si>
  <si>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</si>
  <si>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</si>
  <si>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</si>
  <si>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</si>
  <si>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</si>
  <si>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</si>
  <si>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</si>
  <si>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</si>
  <si>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</si>
  <si>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</si>
  <si>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</si>
  <si>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</si>
  <si>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</si>
  <si>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</si>
  <si>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</si>
  <si>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</si>
  <si>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</si>
  <si>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</si>
  <si>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</si>
  <si>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</si>
  <si>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</si>
  <si>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</si>
  <si>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</si>
  <si>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</si>
  <si>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</si>
  <si>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</si>
  <si>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</si>
  <si>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</si>
  <si>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</si>
  <si>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</si>
  <si>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</si>
  <si>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</si>
  <si>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</si>
  <si>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</si>
  <si>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</si>
  <si>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</si>
  <si>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</si>
  <si>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</si>
  <si>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</si>
  <si>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</si>
  <si>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</si>
  <si>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</si>
  <si>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</si>
  <si>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</si>
  <si>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</si>
  <si>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</si>
  <si>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</si>
  <si>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</si>
  <si>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</si>
  <si>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</si>
  <si>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</si>
  <si>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</si>
  <si>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</si>
  <si>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</si>
  <si>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</si>
  <si>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</si>
  <si>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</si>
  <si>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</si>
  <si>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</si>
  <si>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</si>
  <si>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</si>
  <si>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</si>
  <si>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</si>
  <si>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</si>
  <si>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</si>
  <si>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</si>
  <si>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</si>
  <si>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</si>
  <si>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</si>
  <si>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</si>
  <si>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</si>
  <si>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</si>
  <si>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</si>
  <si>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</si>
  <si>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</si>
  <si>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</si>
  <si>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</si>
  <si>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</si>
  <si>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</si>
  <si>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</si>
  <si>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</si>
  <si>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</si>
  <si>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</si>
  <si>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</si>
  <si>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</si>
  <si>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</si>
  <si>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</si>
  <si>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</si>
  <si>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</si>
  <si>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</si>
  <si>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</si>
  <si>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</si>
  <si>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</si>
  <si>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</si>
  <si>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</si>
  <si>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</si>
  <si>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</si>
  <si>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</si>
  <si>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</si>
  <si>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</si>
  <si>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</si>
  <si>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</si>
  <si>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</si>
  <si>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</si>
  <si>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</si>
  <si>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</si>
  <si>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</si>
  <si>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</si>
  <si>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</si>
  <si>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</si>
  <si>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</si>
  <si>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</si>
  <si>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</si>
  <si>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</si>
  <si>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</si>
  <si>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</si>
  <si>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</si>
  <si>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</si>
  <si>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</si>
  <si>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</si>
  <si>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</si>
  <si>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</si>
  <si>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</si>
  <si>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</si>
  <si>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</si>
  <si>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</si>
  <si>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</si>
  <si>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</si>
  <si>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</si>
  <si>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</si>
  <si>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</si>
  <si>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</si>
  <si>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</si>
  <si>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</si>
  <si>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</si>
  <si>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</si>
  <si>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</si>
  <si>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</si>
  <si>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</si>
  <si>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</si>
  <si>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</si>
  <si>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</si>
  <si>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</si>
  <si>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</si>
  <si>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</si>
  <si>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</si>
  <si>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</si>
  <si>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</si>
  <si>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</si>
  <si>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</si>
  <si>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</si>
  <si>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</si>
  <si>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</si>
  <si>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</si>
  <si>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</si>
  <si>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</si>
  <si>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</si>
  <si>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</si>
  <si>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</si>
  <si>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</si>
  <si>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</si>
  <si>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</si>
  <si>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</si>
  <si>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</si>
  <si>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</si>
  <si>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</si>
  <si>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</si>
  <si>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</si>
  <si>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</si>
  <si>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</si>
  <si>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</si>
  <si>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</si>
  <si>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</si>
  <si>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</si>
  <si>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</si>
  <si>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</si>
  <si>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</si>
  <si>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</si>
  <si>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</si>
  <si>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</si>
  <si>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</si>
  <si>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</si>
  <si>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</si>
  <si>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</si>
  <si>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</si>
  <si>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</si>
  <si>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</si>
  <si>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</si>
  <si>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</si>
  <si>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</si>
  <si>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</si>
  <si>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</si>
  <si>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</si>
  <si>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</si>
  <si>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</si>
  <si>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</si>
  <si>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</si>
  <si>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</si>
  <si>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</si>
  <si>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</si>
  <si>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</si>
  <si>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</si>
  <si>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</si>
  <si>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</si>
  <si>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</si>
  <si>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</si>
  <si>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</si>
  <si>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</si>
  <si>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</si>
  <si>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</si>
  <si>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</si>
  <si>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</si>
  <si>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</si>
  <si>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</si>
  <si>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</si>
  <si>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</si>
  <si>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</si>
  <si>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</si>
  <si>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</si>
  <si>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</si>
  <si>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</si>
  <si>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</si>
  <si>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</si>
  <si>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</si>
  <si>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</si>
  <si>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</si>
  <si>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</si>
  <si>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</si>
  <si>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</si>
  <si>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</si>
  <si>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</si>
  <si>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</si>
  <si>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</si>
  <si>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</si>
  <si>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</si>
  <si>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</si>
  <si>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</si>
  <si>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</si>
  <si>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</si>
  <si>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</si>
  <si>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</si>
  <si>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</si>
  <si>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</si>
  <si>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</si>
  <si>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</si>
  <si>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</si>
  <si>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</si>
  <si>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</si>
  <si>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</si>
  <si>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</si>
  <si>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</si>
  <si>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</si>
  <si>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</si>
  <si>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</si>
  <si>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</si>
  <si>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</si>
  <si>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</si>
  <si>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</si>
  <si>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</si>
  <si>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</si>
  <si>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</si>
  <si>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</si>
  <si>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</si>
  <si>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</si>
  <si>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</si>
  <si>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</si>
  <si>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</si>
  <si>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</si>
  <si>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</si>
  <si>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</si>
  <si>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</si>
  <si>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</si>
  <si>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</si>
  <si>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</si>
  <si>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</si>
  <si>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</si>
  <si>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</si>
  <si>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</si>
  <si>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</si>
  <si>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</si>
  <si>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</si>
  <si>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</si>
  <si>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</si>
  <si>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</si>
  <si>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</si>
  <si>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</si>
  <si>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</si>
  <si>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</si>
  <si>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</si>
  <si>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</si>
  <si>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</si>
  <si>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</si>
  <si>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</si>
  <si>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</si>
  <si>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</si>
  <si>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</si>
  <si>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</si>
  <si>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</si>
  <si>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</si>
  <si>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</si>
  <si>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</si>
  <si>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</si>
  <si>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</si>
  <si>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</si>
  <si>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</si>
  <si>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</si>
  <si>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</si>
  <si>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</si>
  <si>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</si>
  <si>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</si>
  <si>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</si>
  <si>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</si>
  <si>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</si>
  <si>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</si>
  <si>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</si>
  <si>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</si>
  <si>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</si>
  <si>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</si>
  <si>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</si>
  <si>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</si>
  <si>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</si>
  <si>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</si>
  <si>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</si>
  <si>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</si>
  <si>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</si>
  <si>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</si>
  <si>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</si>
  <si>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</si>
  <si>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</si>
  <si>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</si>
  <si>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</si>
  <si>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</si>
  <si>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</si>
  <si>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</si>
  <si>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</si>
  <si>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</si>
  <si>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</si>
  <si>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</si>
  <si>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</si>
  <si>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</si>
  <si>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</si>
  <si>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</si>
  <si>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</si>
  <si>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</si>
  <si>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</si>
  <si>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</si>
  <si>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</si>
  <si>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</si>
  <si>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</si>
  <si>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</si>
  <si>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</si>
  <si>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</si>
  <si>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</si>
  <si>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</si>
  <si>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</si>
  <si>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</si>
  <si>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</si>
  <si>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</si>
  <si>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</si>
  <si>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</si>
  <si>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</si>
  <si>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</si>
  <si>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</si>
  <si>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</si>
  <si>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</si>
  <si>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</si>
  <si>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</si>
  <si>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</si>
  <si>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</si>
  <si>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</si>
  <si>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</si>
  <si>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</si>
  <si>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</si>
  <si>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</si>
  <si>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</si>
  <si>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</si>
  <si>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</si>
  <si>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</si>
  <si>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</si>
  <si>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</si>
  <si>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</si>
  <si>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</si>
  <si>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</si>
  <si>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</si>
  <si>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</si>
  <si>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</si>
  <si>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</si>
  <si>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</si>
  <si>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</si>
  <si>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</si>
  <si>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</si>
  <si>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</si>
  <si>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</si>
  <si>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</si>
  <si>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</si>
  <si>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</si>
  <si>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</si>
  <si>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</si>
  <si>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</si>
  <si>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</si>
  <si>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</si>
  <si>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</si>
  <si>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</si>
  <si>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</si>
  <si>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</si>
  <si>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</si>
  <si>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</si>
  <si>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</si>
  <si>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</si>
  <si>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</si>
  <si>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</si>
  <si>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</si>
  <si>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</si>
  <si>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</si>
  <si>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</si>
  <si>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</si>
  <si>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</si>
  <si>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</si>
  <si>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</si>
  <si>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</si>
  <si>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</si>
  <si>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</si>
  <si>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</si>
  <si>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</si>
  <si>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</si>
  <si>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</si>
  <si>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</si>
  <si>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</si>
  <si>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</si>
  <si>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</si>
  <si>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</si>
  <si>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</si>
  <si>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</si>
  <si>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</si>
  <si>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</si>
  <si>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</si>
  <si>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</si>
  <si>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</si>
  <si>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</si>
  <si>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</si>
  <si>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</si>
  <si>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</si>
  <si>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</si>
  <si>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</si>
  <si>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</si>
  <si>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</si>
  <si>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</si>
  <si>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</si>
  <si>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</si>
  <si>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</si>
  <si>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</si>
  <si>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</si>
  <si>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</si>
  <si>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</si>
  <si>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</si>
  <si>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</si>
  <si>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</si>
  <si>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</si>
  <si>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</si>
  <si>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</si>
  <si>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</si>
  <si>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</si>
  <si>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</si>
  <si>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</si>
  <si>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</si>
  <si>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</si>
  <si>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</si>
  <si>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</si>
  <si>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</si>
  <si>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</si>
  <si>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</si>
  <si>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</si>
  <si>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</si>
  <si>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</si>
  <si>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</si>
  <si>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</si>
  <si>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</si>
  <si>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</si>
  <si>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</si>
  <si>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</si>
  <si>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</si>
  <si>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</si>
  <si>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</si>
  <si>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</si>
  <si>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</si>
  <si>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</si>
  <si>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</si>
  <si>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</si>
  <si>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</si>
  <si>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</si>
  <si>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</si>
  <si>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</si>
  <si>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</si>
  <si>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</si>
  <si>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</si>
  <si>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</si>
  <si>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</si>
  <si>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</si>
  <si>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</si>
  <si>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</si>
  <si>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</si>
  <si>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</si>
  <si>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</si>
  <si>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</si>
  <si>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</si>
  <si>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</si>
  <si>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</si>
  <si>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</si>
  <si>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</si>
  <si>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</si>
  <si>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</si>
  <si>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</si>
  <si>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</si>
  <si>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</si>
  <si>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</si>
  <si>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</si>
  <si>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</si>
  <si>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</si>
  <si>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</si>
  <si>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</si>
  <si>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</si>
  <si>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</si>
  <si>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</si>
  <si>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</si>
  <si>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</si>
  <si>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</si>
  <si>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</si>
  <si>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</si>
  <si>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</si>
  <si>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</si>
  <si>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</si>
  <si>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</si>
  <si>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</si>
  <si>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</si>
  <si>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</si>
  <si>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</si>
  <si>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</si>
  <si>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</si>
  <si>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</si>
  <si>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</si>
  <si>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</si>
  <si>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</si>
  <si>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</si>
  <si>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</si>
  <si>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</si>
  <si>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</si>
  <si>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</si>
  <si>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</si>
  <si>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</si>
  <si>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</si>
  <si>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</si>
  <si>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</si>
  <si>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</si>
  <si>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</si>
  <si>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</si>
  <si>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</si>
  <si>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</si>
  <si>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</si>
  <si>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</si>
  <si>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</si>
  <si>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</si>
  <si>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</si>
  <si>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</si>
  <si>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</si>
  <si>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</si>
  <si>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</si>
  <si>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</si>
  <si>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</si>
  <si>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</si>
  <si>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</si>
  <si>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</si>
  <si>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</si>
  <si>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</si>
  <si>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</si>
  <si>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</si>
  <si>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</si>
  <si>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</si>
  <si>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</si>
  <si>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</si>
  <si>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</si>
  <si>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</si>
  <si>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</si>
  <si>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</si>
  <si>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</si>
  <si>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</si>
  <si>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</si>
  <si>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</si>
  <si>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</si>
  <si>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</si>
  <si>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</si>
  <si>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</si>
  <si>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</si>
  <si>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</si>
  <si>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</si>
  <si>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</si>
  <si>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</si>
  <si>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</si>
  <si>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</si>
  <si>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</si>
  <si>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</si>
  <si>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</si>
  <si>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</si>
  <si>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</si>
  <si>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</si>
  <si>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</si>
  <si>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</si>
  <si>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</si>
  <si>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</si>
  <si>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</si>
  <si>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</si>
  <si>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</si>
  <si>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</si>
  <si>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</si>
  <si>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</si>
  <si>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</si>
  <si>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</si>
  <si>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</si>
  <si>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</si>
  <si>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</si>
  <si>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</si>
  <si>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</si>
  <si>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</si>
  <si>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</si>
  <si>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</si>
  <si>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</si>
  <si>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</si>
  <si>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</si>
  <si>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</si>
  <si>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</si>
  <si>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</si>
  <si>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</si>
  <si>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</si>
  <si>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</si>
  <si>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</si>
  <si>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</si>
  <si>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</si>
  <si>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</si>
  <si>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</si>
  <si>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</si>
  <si>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</si>
  <si>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</si>
  <si>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</si>
  <si>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</si>
  <si>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</si>
  <si>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</si>
  <si>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</si>
  <si>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</si>
  <si>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</si>
  <si>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</si>
  <si>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</si>
  <si>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</si>
  <si>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</si>
  <si>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</si>
  <si>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</si>
  <si>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</si>
  <si>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</si>
  <si>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</si>
  <si>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</si>
  <si>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</si>
  <si>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</si>
  <si>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</si>
  <si>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</si>
  <si>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</si>
  <si>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</si>
  <si>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</si>
  <si>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</si>
  <si>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</si>
  <si>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</si>
  <si>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</si>
  <si>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</si>
  <si>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</si>
  <si>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</si>
  <si>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</si>
  <si>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</si>
  <si>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</si>
  <si>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</si>
  <si>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</si>
  <si>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</si>
  <si>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</si>
  <si>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</si>
  <si>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</si>
  <si>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</si>
  <si>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</si>
  <si>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</si>
  <si>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</si>
  <si>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</si>
  <si>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</si>
  <si>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</si>
  <si>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</si>
  <si>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</si>
  <si>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</si>
  <si>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</si>
  <si>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</si>
  <si>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</si>
  <si>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</si>
  <si>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</si>
  <si>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</si>
  <si>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</si>
  <si>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</si>
  <si>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</si>
  <si>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</si>
  <si>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</si>
  <si>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</si>
  <si>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</si>
  <si>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</si>
  <si>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</si>
  <si>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</si>
  <si>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</si>
  <si>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</si>
  <si>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</si>
  <si>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</si>
  <si>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</si>
  <si>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</si>
  <si>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</si>
  <si>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</si>
  <si>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</si>
  <si>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</si>
  <si>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</si>
  <si>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</si>
  <si>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</si>
  <si>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</si>
  <si>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</si>
  <si>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</si>
  <si>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</si>
  <si>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</si>
  <si>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</si>
  <si>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</si>
  <si>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</si>
  <si>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</si>
  <si>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</si>
  <si>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</si>
  <si>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</si>
  <si>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</si>
  <si>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</si>
  <si>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</si>
  <si>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</si>
  <si>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</si>
  <si>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</si>
  <si>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</si>
  <si>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</si>
  <si>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</si>
  <si>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</si>
  <si>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</si>
  <si>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</si>
  <si>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</si>
  <si>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</si>
  <si>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</si>
  <si>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</si>
  <si>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</si>
  <si>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</si>
  <si>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</si>
  <si>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</si>
  <si>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</si>
  <si>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</si>
  <si>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</si>
  <si>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</si>
  <si>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</si>
  <si>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</si>
  <si>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</si>
  <si>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</si>
  <si>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</si>
  <si>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</si>
  <si>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</si>
  <si>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</si>
  <si>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</si>
  <si>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</si>
  <si>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</si>
  <si>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</si>
  <si>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</si>
  <si>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</si>
  <si>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</si>
  <si>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</si>
  <si>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</si>
  <si>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</si>
  <si>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</si>
  <si>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</si>
  <si>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</si>
  <si>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</si>
  <si>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</si>
  <si>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</si>
  <si>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</si>
  <si>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</si>
  <si>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</si>
  <si>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</si>
  <si>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</si>
  <si>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</si>
  <si>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</si>
  <si>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</si>
  <si>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</si>
  <si>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</si>
  <si>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</si>
  <si>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</si>
  <si>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</si>
  <si>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</si>
  <si>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</si>
  <si>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</si>
  <si>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</si>
  <si>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</si>
  <si>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</si>
  <si>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</si>
  <si>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</si>
  <si>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</si>
  <si>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</si>
  <si>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</si>
  <si>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</si>
  <si>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</si>
  <si>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</si>
  <si>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</si>
  <si>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</si>
  <si>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</si>
  <si>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</si>
  <si>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</si>
  <si>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</si>
  <si>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</si>
  <si>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</si>
  <si>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</si>
  <si>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</si>
  <si>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</si>
  <si>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</si>
  <si>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</si>
  <si>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</si>
  <si>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</si>
  <si>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</si>
  <si>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</si>
  <si>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</si>
  <si>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</si>
  <si>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</si>
  <si>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</si>
  <si>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</si>
  <si>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</si>
  <si>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</si>
  <si>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</si>
  <si>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</si>
  <si>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</si>
  <si>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</si>
  <si>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</si>
  <si>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</si>
  <si>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</si>
  <si>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</si>
  <si>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</si>
  <si>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</si>
  <si>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</si>
  <si>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</si>
  <si>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</si>
  <si>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</si>
  <si>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</si>
  <si>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</si>
  <si>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</si>
  <si>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</si>
  <si>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</si>
  <si>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</si>
  <si>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</si>
  <si>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</si>
  <si>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</si>
  <si>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</si>
  <si>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</si>
  <si>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</si>
  <si>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</si>
  <si>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</si>
  <si>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</si>
  <si>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</si>
  <si>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</si>
  <si>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</si>
  <si>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</si>
  <si>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</si>
  <si>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</si>
  <si>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</si>
  <si>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</si>
  <si>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</si>
  <si>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</si>
  <si>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</si>
  <si>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</si>
  <si>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</si>
  <si>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</si>
  <si>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</si>
  <si>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</si>
  <si>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</si>
  <si>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</si>
  <si>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</si>
  <si>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</si>
  <si>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</si>
  <si>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</si>
  <si>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</si>
  <si>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</si>
  <si>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</si>
  <si>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</si>
  <si>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</si>
  <si>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</si>
  <si>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</si>
  <si>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</si>
  <si>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</si>
  <si>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</si>
  <si>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</si>
  <si>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</si>
  <si>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</si>
  <si>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</si>
  <si>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</si>
  <si>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</si>
  <si>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</si>
  <si>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</si>
  <si>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</si>
  <si>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</si>
  <si>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</si>
  <si>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</si>
  <si>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</si>
  <si>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</si>
  <si>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</si>
  <si>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</si>
  <si>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</si>
  <si>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</si>
  <si>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</si>
  <si>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</si>
  <si>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</si>
  <si>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</si>
  <si>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</si>
  <si>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</si>
  <si>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</si>
  <si>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</si>
  <si>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</si>
  <si>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</si>
  <si>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</si>
  <si>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</si>
  <si>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</si>
  <si>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</si>
  <si>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</si>
  <si>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</si>
  <si>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</si>
  <si>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</si>
  <si>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</si>
  <si>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</si>
  <si>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</si>
  <si>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</si>
  <si>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</si>
  <si>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</si>
  <si>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</si>
  <si>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</si>
  <si>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</si>
  <si>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</si>
  <si>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</si>
  <si>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</si>
  <si>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</si>
  <si>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</si>
  <si>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</si>
  <si>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</si>
  <si>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</si>
  <si>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</si>
  <si>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</si>
  <si>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</si>
  <si>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</si>
  <si>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</si>
  <si>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</si>
  <si>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</si>
  <si>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</si>
  <si>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</si>
  <si>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</si>
  <si>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</si>
  <si>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</si>
  <si>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</si>
  <si>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</si>
  <si>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</si>
  <si>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</si>
  <si>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</si>
  <si>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</si>
  <si>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</si>
  <si>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</si>
  <si>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</si>
  <si>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</si>
  <si>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</si>
  <si>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</si>
  <si>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</si>
  <si>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</si>
  <si>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</si>
  <si>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</si>
  <si>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</si>
  <si>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</si>
  <si>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</si>
  <si>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</si>
  <si>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</si>
  <si>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</si>
  <si>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</si>
  <si>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</si>
  <si>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</si>
  <si>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</si>
  <si>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</si>
  <si>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</si>
  <si>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</si>
  <si>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</si>
  <si>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</si>
  <si>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</si>
  <si>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</si>
  <si>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</si>
  <si>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</si>
  <si>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</si>
  <si>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</si>
  <si>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</si>
  <si>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</si>
  <si>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</si>
  <si>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</si>
  <si>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</si>
  <si>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</si>
  <si>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</si>
  <si>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</si>
  <si>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</si>
  <si>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</si>
  <si>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</si>
  <si>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</si>
  <si>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</si>
  <si>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</si>
  <si>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</si>
  <si>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</si>
  <si>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</si>
  <si>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</si>
  <si>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</si>
  <si>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</si>
  <si>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</si>
  <si>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</si>
  <si>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</si>
  <si>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</si>
  <si>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</si>
  <si>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</si>
  <si>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</si>
  <si>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</si>
  <si>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</si>
  <si>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</si>
  <si>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</si>
  <si>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</si>
  <si>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</si>
  <si>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</si>
  <si>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</si>
  <si>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</si>
  <si>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</si>
  <si>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</si>
  <si>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</si>
  <si>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</si>
  <si>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</si>
  <si>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</si>
  <si>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</si>
  <si>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</si>
  <si>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</si>
  <si>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</si>
  <si>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</si>
  <si>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</si>
  <si>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</si>
  <si>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</si>
  <si>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</si>
  <si>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</si>
  <si>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</si>
  <si>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</si>
  <si>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</si>
  <si>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</si>
  <si>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</si>
  <si>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</si>
  <si>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</si>
  <si>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</si>
  <si>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</si>
  <si>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</si>
  <si>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</si>
  <si>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</si>
  <si>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</si>
  <si>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</si>
  <si>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</si>
  <si>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</si>
  <si>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</si>
  <si>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</si>
  <si>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</si>
  <si>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</si>
  <si>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</si>
  <si>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</si>
  <si>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</si>
  <si>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</si>
  <si>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</si>
  <si>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</si>
  <si>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</si>
  <si>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</si>
  <si>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</si>
  <si>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</si>
  <si>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</si>
  <si>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</si>
  <si>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</si>
  <si>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</si>
  <si>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</si>
  <si>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</si>
  <si>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</si>
  <si>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</si>
  <si>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</si>
  <si>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</si>
  <si>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</si>
  <si>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</si>
  <si>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</si>
  <si>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</si>
  <si>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</si>
  <si>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</si>
  <si>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</si>
  <si>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</si>
  <si>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</si>
  <si>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</si>
  <si>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</si>
  <si>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</si>
  <si>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</si>
  <si>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</si>
  <si>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</si>
  <si>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</si>
  <si>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</si>
  <si>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</si>
  <si>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</si>
  <si>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</si>
  <si>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</si>
  <si>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</si>
  <si>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</si>
  <si>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</si>
  <si>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</si>
  <si>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</si>
  <si>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</si>
  <si>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</si>
  <si>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</si>
  <si>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</si>
  <si>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</si>
  <si>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</si>
  <si>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</si>
  <si>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</si>
  <si>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</si>
  <si>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</si>
  <si>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</si>
  <si>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</si>
  <si>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</si>
  <si>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</si>
  <si>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</si>
  <si>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</si>
  <si>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</si>
  <si>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</si>
  <si>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</si>
  <si>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</si>
  <si>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</si>
  <si>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</si>
  <si>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</si>
  <si>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</si>
  <si>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</si>
  <si>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</si>
  <si>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</si>
  <si>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</si>
  <si>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</si>
  <si>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</si>
  <si>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</si>
  <si>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</si>
  <si>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</si>
  <si>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</si>
  <si>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</si>
  <si>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</si>
  <si>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</si>
  <si>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</si>
  <si>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</si>
  <si>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</si>
  <si>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</si>
  <si>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</si>
  <si>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</si>
  <si>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</si>
  <si>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</si>
  <si>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</si>
  <si>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</si>
  <si>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</si>
  <si>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</si>
  <si>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</si>
  <si>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</si>
  <si>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</si>
  <si>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</si>
  <si>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</si>
  <si>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</si>
  <si>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</si>
  <si>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</si>
  <si>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</si>
  <si>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</si>
  <si>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</si>
  <si>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</si>
  <si>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</si>
  <si>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</si>
  <si>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</si>
  <si>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</si>
  <si>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</si>
  <si>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</si>
  <si>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</si>
  <si>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</si>
  <si>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</si>
  <si>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</si>
  <si>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</si>
  <si>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</si>
  <si>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</si>
  <si>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</si>
  <si>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</si>
  <si>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</si>
  <si>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</si>
  <si>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</si>
  <si>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</si>
  <si>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</si>
  <si>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</si>
  <si>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</si>
  <si>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</si>
  <si>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</si>
  <si>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</si>
  <si>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</si>
  <si>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</si>
  <si>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</si>
  <si>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</si>
  <si>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</si>
  <si>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</si>
  <si>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</si>
  <si>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</si>
  <si>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</si>
  <si>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</si>
  <si>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</si>
  <si>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</si>
  <si>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</si>
  <si>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</si>
  <si>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</si>
  <si>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</si>
  <si>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</si>
  <si>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</si>
  <si>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</si>
  <si>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</si>
  <si>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</si>
  <si>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</si>
  <si>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</si>
  <si>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</si>
  <si>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</si>
  <si>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</si>
  <si>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</si>
  <si>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</si>
  <si>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</si>
  <si>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</si>
  <si>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</si>
  <si>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</si>
  <si>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</si>
  <si>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</si>
  <si>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</si>
  <si>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</si>
  <si>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</si>
  <si>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</si>
  <si>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</si>
  <si>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</si>
  <si>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</si>
  <si>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</si>
  <si>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</si>
  <si>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</si>
  <si>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</si>
  <si>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</si>
  <si>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</si>
  <si>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</si>
  <si>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</si>
  <si>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</si>
  <si>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</si>
  <si>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</si>
  <si>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</si>
  <si>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</si>
  <si>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</si>
  <si>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</si>
  <si>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</si>
  <si>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</si>
  <si>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</si>
  <si>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</si>
  <si>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</si>
  <si>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</si>
  <si>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</si>
  <si>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</si>
  <si>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</si>
  <si>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</si>
  <si>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</si>
  <si>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</si>
  <si>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</si>
  <si>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</si>
  <si>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</si>
  <si>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</si>
  <si>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</si>
  <si>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</si>
  <si>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</si>
  <si>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</si>
  <si>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</si>
  <si>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</si>
  <si>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</si>
  <si>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</si>
  <si>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</si>
  <si>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</si>
  <si>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</si>
  <si>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</si>
  <si>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</si>
  <si>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</si>
  <si>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</si>
  <si>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</si>
  <si>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</si>
  <si>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</si>
  <si>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</si>
  <si>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</si>
  <si>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</si>
  <si>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</si>
  <si>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</si>
  <si>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</si>
  <si>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</si>
  <si>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</si>
  <si>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</si>
  <si>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</si>
  <si>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</si>
  <si>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</si>
  <si>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</si>
  <si>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</si>
  <si>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</si>
  <si>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</si>
  <si>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</si>
  <si>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</si>
  <si>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</si>
  <si>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</si>
  <si>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</si>
  <si>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</si>
  <si>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</si>
  <si>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</si>
  <si>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</si>
  <si>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</si>
  <si>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</si>
  <si>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</si>
  <si>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</si>
  <si>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</si>
  <si>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</si>
  <si>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</si>
  <si>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</si>
  <si>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</si>
  <si>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</si>
  <si>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</si>
  <si>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</si>
  <si>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</si>
  <si>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</si>
  <si>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</si>
  <si>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</si>
  <si>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</si>
  <si>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</si>
  <si>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</si>
  <si>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</si>
  <si>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</si>
  <si>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</si>
  <si>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</si>
  <si>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</si>
  <si>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</si>
  <si>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</si>
  <si>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</si>
  <si>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</si>
  <si>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</si>
  <si>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</si>
  <si>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</si>
  <si>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</si>
  <si>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</si>
  <si>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</si>
  <si>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</si>
  <si>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</si>
  <si>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</si>
  <si>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</si>
  <si>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</si>
  <si>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</si>
  <si>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</si>
  <si>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</si>
  <si>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</si>
  <si>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</si>
  <si>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</si>
  <si>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</si>
  <si>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</si>
  <si>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</si>
  <si>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</si>
  <si>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</si>
  <si>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</si>
  <si>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</si>
  <si>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</si>
  <si>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</si>
  <si>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</si>
  <si>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</si>
  <si>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</si>
  <si>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</si>
  <si>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</si>
  <si>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</si>
  <si>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</si>
  <si>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</si>
  <si>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</si>
  <si>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</si>
  <si>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</si>
  <si>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</si>
  <si>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</si>
  <si>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</si>
  <si>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</si>
  <si>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</si>
  <si>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</si>
  <si>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</si>
  <si>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</si>
  <si>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</si>
  <si>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</si>
  <si>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</si>
  <si>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</si>
  <si>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</si>
  <si>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</si>
  <si>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</si>
  <si>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</si>
  <si>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</si>
  <si>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</si>
  <si>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</si>
  <si>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</si>
  <si>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</si>
  <si>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</si>
  <si>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</si>
  <si>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</si>
  <si>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</si>
  <si>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</si>
  <si>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</si>
  <si>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</si>
  <si>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</si>
  <si>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</si>
  <si>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</si>
  <si>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</si>
  <si>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</si>
  <si>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</si>
  <si>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</si>
  <si>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</si>
  <si>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</si>
  <si>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</si>
  <si>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</si>
  <si>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</si>
  <si>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</si>
  <si>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</si>
  <si>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</si>
  <si>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</si>
  <si>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</si>
  <si>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</si>
  <si>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</si>
  <si>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</si>
  <si>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</si>
  <si>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</si>
  <si>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</si>
  <si>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</si>
  <si>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</si>
  <si>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</si>
  <si>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</si>
  <si>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</si>
  <si>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</si>
  <si>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</si>
  <si>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</si>
  <si>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</si>
  <si>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</si>
  <si>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</si>
  <si>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</si>
  <si>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</si>
  <si>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</si>
  <si>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</si>
  <si>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</si>
  <si>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</si>
  <si>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</si>
  <si>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</si>
  <si>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</si>
  <si>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</si>
  <si>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</si>
  <si>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</si>
  <si>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</si>
  <si>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</si>
  <si>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</si>
  <si>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</si>
  <si>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</si>
  <si>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</si>
  <si>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</si>
  <si>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</si>
  <si>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</si>
  <si>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</si>
  <si>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</si>
  <si>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</si>
  <si>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</si>
  <si>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</si>
  <si>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</si>
  <si>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</si>
  <si>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</si>
  <si>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</si>
  <si>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</si>
  <si>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</si>
  <si>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</si>
  <si>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</si>
  <si>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</si>
  <si>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</si>
  <si>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</si>
  <si>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</si>
  <si>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</si>
  <si>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</si>
  <si>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</si>
  <si>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</si>
  <si>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</si>
  <si>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</si>
  <si>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</si>
  <si>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</si>
  <si>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</si>
  <si>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</si>
  <si>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</si>
  <si>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</si>
  <si>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</si>
  <si>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</si>
  <si>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</si>
  <si>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</si>
  <si>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</si>
  <si>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</si>
  <si>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</si>
  <si>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</si>
  <si>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</si>
  <si>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</si>
  <si>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</si>
  <si>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</si>
  <si>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</si>
  <si>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</si>
  <si>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</si>
  <si>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</si>
  <si>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</si>
  <si>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</si>
  <si>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</si>
  <si>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</si>
  <si>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</si>
  <si>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</si>
  <si>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</si>
  <si>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</si>
  <si>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</si>
  <si>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</si>
  <si>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</si>
  <si>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</si>
  <si>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</si>
  <si>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</si>
  <si>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</si>
  <si>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</si>
  <si>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</si>
  <si>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</si>
  <si>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</si>
  <si>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</si>
  <si>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</si>
  <si>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</si>
  <si>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</si>
  <si>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</si>
  <si>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</si>
  <si>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</si>
  <si>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</si>
  <si>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</si>
  <si>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</si>
  <si>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</si>
  <si>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</si>
  <si>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</si>
  <si>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</si>
  <si>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</si>
  <si>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</si>
  <si>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</si>
  <si>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</si>
  <si>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</si>
  <si>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</si>
  <si>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</si>
  <si>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</si>
  <si>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</si>
  <si>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</si>
  <si>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</si>
  <si>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</si>
  <si>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</si>
  <si>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</si>
  <si>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</si>
  <si>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</si>
  <si>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</si>
  <si>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</si>
  <si>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</si>
  <si>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</si>
  <si>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</si>
  <si>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</si>
  <si>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</si>
  <si>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</si>
  <si>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</si>
  <si>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</si>
  <si>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</si>
  <si>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</si>
  <si>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</si>
  <si>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</si>
  <si>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</si>
  <si>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</si>
  <si>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</si>
  <si>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</si>
  <si>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</si>
  <si>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</si>
  <si>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</si>
  <si>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</si>
  <si>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</si>
  <si>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</si>
  <si>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</si>
  <si>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</si>
  <si>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</si>
  <si>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</si>
  <si>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</si>
  <si>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</si>
  <si>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</si>
  <si>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</si>
  <si>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</si>
  <si>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</si>
  <si>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</si>
  <si>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</si>
  <si>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</si>
  <si>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</si>
  <si>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</si>
  <si>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</si>
  <si>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</si>
  <si>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</si>
  <si>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</si>
  <si>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</si>
  <si>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</si>
  <si>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</si>
  <si>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</si>
  <si>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</si>
  <si>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</si>
  <si>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</si>
  <si>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</si>
  <si>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</si>
  <si>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</si>
  <si>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</si>
  <si>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</si>
  <si>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</si>
  <si>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</si>
  <si>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</si>
  <si>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</si>
  <si>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</si>
  <si>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</si>
  <si>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</si>
  <si>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</si>
  <si>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</si>
  <si>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</si>
  <si>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</si>
  <si>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</si>
  <si>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</si>
  <si>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</si>
  <si>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</si>
  <si>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</si>
  <si>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</si>
  <si>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</si>
  <si>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</si>
  <si>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</si>
  <si>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</si>
  <si>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</si>
  <si>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</si>
  <si>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</si>
  <si>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</si>
  <si>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</si>
  <si>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</si>
  <si>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</si>
  <si>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</si>
  <si>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</si>
  <si>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</si>
  <si>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</si>
  <si>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</si>
  <si>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</si>
  <si>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</si>
  <si>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</si>
  <si>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</si>
  <si>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</si>
  <si>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</si>
  <si>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</si>
  <si>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</si>
  <si>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</si>
  <si>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</si>
  <si>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</si>
  <si>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</si>
  <si>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</si>
  <si>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</si>
  <si>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</si>
  <si>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</si>
  <si>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</si>
  <si>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</si>
  <si>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</si>
  <si>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</si>
  <si>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</si>
  <si>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</si>
  <si>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</si>
  <si>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</si>
  <si>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</si>
  <si>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</si>
  <si>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</si>
  <si>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</si>
  <si>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</si>
  <si>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</si>
  <si>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</si>
  <si>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</si>
  <si>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</si>
  <si>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</si>
  <si>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</si>
  <si>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</si>
  <si>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</si>
  <si>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</si>
  <si>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</si>
  <si>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</si>
  <si>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</si>
  <si>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</si>
  <si>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</si>
  <si>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</si>
  <si>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</si>
  <si>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</si>
  <si>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</si>
  <si>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</si>
  <si>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</si>
  <si>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</si>
  <si>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</si>
  <si>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</si>
  <si>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</si>
  <si>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</si>
  <si>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</si>
  <si>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</si>
  <si>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</si>
  <si>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</si>
  <si>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</si>
  <si>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</si>
  <si>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</si>
  <si>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</si>
  <si>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</si>
  <si>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</si>
  <si>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</si>
  <si>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</si>
  <si>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</si>
  <si>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</si>
  <si>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</si>
  <si>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</si>
  <si>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</si>
  <si>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</si>
  <si>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</si>
  <si>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</si>
  <si>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</si>
  <si>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</si>
  <si>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</si>
  <si>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</si>
  <si>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</si>
  <si>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</si>
  <si>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</si>
  <si>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</si>
  <si>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</si>
  <si>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</si>
  <si>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</si>
  <si>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</si>
  <si>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</si>
  <si>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</si>
  <si>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</si>
  <si>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</si>
  <si>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</si>
  <si>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</si>
  <si>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</si>
  <si>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</si>
  <si>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</si>
  <si>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</si>
  <si>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</si>
  <si>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</si>
  <si>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</si>
  <si>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</si>
  <si>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</si>
  <si>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</si>
  <si>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</si>
  <si>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</si>
  <si>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</si>
  <si>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</si>
  <si>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</si>
  <si>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</si>
  <si>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</si>
  <si>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</si>
  <si>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</si>
  <si>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</si>
  <si>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</si>
  <si>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</si>
  <si>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</si>
  <si>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</si>
  <si>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</si>
  <si>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</si>
  <si>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</si>
  <si>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</si>
  <si>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</si>
  <si>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</si>
  <si>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</si>
  <si>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</si>
  <si>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</si>
  <si>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</si>
  <si>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</si>
  <si>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</si>
  <si>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</si>
  <si>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</si>
  <si>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</si>
  <si>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</si>
  <si>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</si>
  <si>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</si>
  <si>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</si>
  <si>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</si>
  <si>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</si>
  <si>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</si>
  <si>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</si>
  <si>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</si>
  <si>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</si>
  <si>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</si>
  <si>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</si>
  <si>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</si>
  <si>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</si>
  <si>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</si>
  <si>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</si>
  <si>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</si>
  <si>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</si>
  <si>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</si>
  <si>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</si>
  <si>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</si>
  <si>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</si>
  <si>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</si>
  <si>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</si>
  <si>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</si>
  <si>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</si>
  <si>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</si>
  <si>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</si>
  <si>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</si>
  <si>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</si>
  <si>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</si>
  <si>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</si>
  <si>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</si>
  <si>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</si>
  <si>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</si>
  <si>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</si>
  <si>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</si>
  <si>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</si>
  <si>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</si>
  <si>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</si>
  <si>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</si>
  <si>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</si>
  <si>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</si>
  <si>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</si>
  <si>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</si>
  <si>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</si>
  <si>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</si>
  <si>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</si>
  <si>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</si>
  <si>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</si>
  <si>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</si>
  <si>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</si>
  <si>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</si>
  <si>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</si>
  <si>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</si>
  <si>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</si>
  <si>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</si>
  <si>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</si>
  <si>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</si>
  <si>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</si>
  <si>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</si>
  <si>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</si>
  <si>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</si>
  <si>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</si>
  <si>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</si>
  <si>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</si>
  <si>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</si>
  <si>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</si>
  <si>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</si>
  <si>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</si>
  <si>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</si>
  <si>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</si>
  <si>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</si>
  <si>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</si>
  <si>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</si>
  <si>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</si>
  <si>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</si>
  <si>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</si>
  <si>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</si>
  <si>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</si>
  <si>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</si>
  <si>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</si>
  <si>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</si>
  <si>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</si>
  <si>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</si>
  <si>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</si>
  <si>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</si>
  <si>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</si>
  <si>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</si>
  <si>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</si>
  <si>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</si>
  <si>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</si>
  <si>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</si>
  <si>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</si>
  <si>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</si>
  <si>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</si>
  <si>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</si>
  <si>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</si>
  <si>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</si>
  <si>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</si>
  <si>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</si>
  <si>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</si>
  <si>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</si>
  <si>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</si>
  <si>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</si>
  <si>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</si>
  <si>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</si>
  <si>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</si>
  <si>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</si>
  <si>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</si>
  <si>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</si>
  <si>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</si>
  <si>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</si>
  <si>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</si>
  <si>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</si>
  <si>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</si>
  <si>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</si>
  <si>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</si>
  <si>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</si>
  <si>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</si>
  <si>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</si>
  <si>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</si>
  <si>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</si>
  <si>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</si>
  <si>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</si>
  <si>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</si>
  <si>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</si>
  <si>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</si>
  <si>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</si>
  <si>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</si>
  <si>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</si>
  <si>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</si>
  <si>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</si>
  <si>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</si>
  <si>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</si>
  <si>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</si>
  <si>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</si>
  <si>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</si>
  <si>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</si>
  <si>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</si>
  <si>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</si>
  <si>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</si>
  <si>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</si>
  <si>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</si>
  <si>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</si>
  <si>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</si>
  <si>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</si>
  <si>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</si>
  <si>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</si>
  <si>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</si>
  <si>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</si>
  <si>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</si>
  <si>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</si>
  <si>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</si>
  <si>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</si>
  <si>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</si>
  <si>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</si>
  <si>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</si>
  <si>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</si>
  <si>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</si>
  <si>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</si>
  <si>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</si>
  <si>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</si>
  <si>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</si>
  <si>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</si>
  <si>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</si>
  <si>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</si>
  <si>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</si>
  <si>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</si>
  <si>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</si>
  <si>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</si>
  <si>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</si>
  <si>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</si>
  <si>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</si>
  <si>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</si>
  <si>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</si>
  <si>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</si>
  <si>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</si>
  <si>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</si>
  <si>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</si>
  <si>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</si>
  <si>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</si>
  <si>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</si>
  <si>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</si>
  <si>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</si>
  <si>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</si>
  <si>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</si>
  <si>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</si>
  <si>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</si>
  <si>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</si>
  <si>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</si>
  <si>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</si>
  <si>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</si>
  <si>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</si>
  <si>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</si>
  <si>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</si>
  <si>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</si>
  <si>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</si>
  <si>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</si>
  <si>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</si>
  <si>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</si>
  <si>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</si>
  <si>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</si>
  <si>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</si>
  <si>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</si>
  <si>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</si>
  <si>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</si>
  <si>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</si>
  <si>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</si>
  <si>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</si>
  <si>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</si>
  <si>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</si>
  <si>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</si>
  <si>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</si>
  <si>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</si>
  <si>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</si>
  <si>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</si>
  <si>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</si>
  <si>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</si>
  <si>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</si>
  <si>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</si>
  <si>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</si>
  <si>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</si>
  <si>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</si>
  <si>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</si>
  <si>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</si>
  <si>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</si>
  <si>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</si>
  <si>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</si>
  <si>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</si>
  <si>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</si>
  <si>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</si>
  <si>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</si>
  <si>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</si>
  <si>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</si>
  <si>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</si>
  <si>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</si>
  <si>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</si>
  <si>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</si>
  <si>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</si>
  <si>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</si>
  <si>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</si>
  <si>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</si>
  <si>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</si>
  <si>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</si>
  <si>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</si>
  <si>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</si>
  <si>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</si>
  <si>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</si>
  <si>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</si>
  <si>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</si>
  <si>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</si>
  <si>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</si>
  <si>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</si>
  <si>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</si>
  <si>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</si>
  <si>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</si>
  <si>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</si>
  <si>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</si>
  <si>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</si>
  <si>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</si>
  <si>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</si>
  <si>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</si>
  <si>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</si>
  <si>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</si>
  <si>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</si>
  <si>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</si>
  <si>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</si>
  <si>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</si>
  <si>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</si>
  <si>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</si>
  <si>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</si>
  <si>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</si>
  <si>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</si>
  <si>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</si>
  <si>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</si>
  <si>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</si>
  <si>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</si>
  <si>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</si>
  <si>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</si>
  <si>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</si>
  <si>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</si>
  <si>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</si>
  <si>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</si>
  <si>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</si>
  <si>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</si>
  <si>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</si>
  <si>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</si>
  <si>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</si>
  <si>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</si>
  <si>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</si>
  <si>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</si>
  <si>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</si>
  <si>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</si>
  <si>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</si>
  <si>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</si>
  <si>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</si>
  <si>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</si>
  <si>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</si>
  <si>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</si>
  <si>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</si>
  <si>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</si>
  <si>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</si>
  <si>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</si>
  <si>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</si>
  <si>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</si>
  <si>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</si>
  <si>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</si>
  <si>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</si>
  <si>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</si>
  <si>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</si>
  <si>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</si>
  <si>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</si>
  <si>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</si>
  <si>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</si>
  <si>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</si>
  <si>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</si>
  <si>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</si>
  <si>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</si>
  <si>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</si>
  <si>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</si>
  <si>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</si>
  <si>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</si>
  <si>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</si>
  <si>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</si>
  <si>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</si>
  <si>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</si>
  <si>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</si>
  <si>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</si>
  <si>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</si>
  <si>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</si>
  <si>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</si>
  <si>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</si>
  <si>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</si>
  <si>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</si>
  <si>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</si>
  <si>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</si>
  <si>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</si>
  <si>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</si>
  <si>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</si>
  <si>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</si>
  <si>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</si>
  <si>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</si>
  <si>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</si>
  <si>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</si>
  <si>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</si>
  <si>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</si>
  <si>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</si>
  <si>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</si>
  <si>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</si>
  <si>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</si>
  <si>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</si>
  <si>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</si>
  <si>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</si>
  <si>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</si>
  <si>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</si>
  <si>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</si>
  <si>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</si>
  <si>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</si>
  <si>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</si>
  <si>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</si>
  <si>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</si>
  <si>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</si>
  <si>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</si>
  <si>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</si>
  <si>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</si>
  <si>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</si>
  <si>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</si>
  <si>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</si>
  <si>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</si>
  <si>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</si>
  <si>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</si>
  <si>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</si>
  <si>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</si>
  <si>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</si>
  <si>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</si>
  <si>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</si>
  <si>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</si>
  <si>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</si>
  <si>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</si>
  <si>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</si>
  <si>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</si>
  <si>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</si>
  <si>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</si>
  <si>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</si>
  <si>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</si>
  <si>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</si>
  <si>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</si>
  <si>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</si>
  <si>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</si>
  <si>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</si>
  <si>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</si>
  <si>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</si>
  <si>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</si>
  <si>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</si>
  <si>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</si>
  <si>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</si>
  <si>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</si>
  <si>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</si>
  <si>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</si>
  <si>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</si>
  <si>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</si>
  <si>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</si>
  <si>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</si>
  <si>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</si>
  <si>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</si>
  <si>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</si>
  <si>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</si>
  <si>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</si>
  <si>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</si>
  <si>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</si>
  <si>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</si>
  <si>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</si>
  <si>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</si>
  <si>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</si>
  <si>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</si>
  <si>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</si>
  <si>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</si>
  <si>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</si>
  <si>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</si>
  <si>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</si>
  <si>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</si>
  <si>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</si>
  <si>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</si>
  <si>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</si>
  <si>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</si>
  <si>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</si>
  <si>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</si>
  <si>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</si>
  <si>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</si>
  <si>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</si>
  <si>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</si>
  <si>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</si>
  <si>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</si>
  <si>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</si>
  <si>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</si>
  <si>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</si>
  <si>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</si>
  <si>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</si>
  <si>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</si>
  <si>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</si>
  <si>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</si>
  <si>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</si>
  <si>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</si>
  <si>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</si>
  <si>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</si>
  <si>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</si>
  <si>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</si>
  <si>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</si>
  <si>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</si>
  <si>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</si>
  <si>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</si>
  <si>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</si>
  <si>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</si>
  <si>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</si>
  <si>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</si>
  <si>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</si>
  <si>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</si>
  <si>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</si>
  <si>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</si>
  <si>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</si>
  <si>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</si>
  <si>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</si>
  <si>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</si>
  <si>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</si>
  <si>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</si>
  <si>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</si>
  <si>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</si>
  <si>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</si>
  <si>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</si>
  <si>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</si>
  <si>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</si>
  <si>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</si>
  <si>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</si>
  <si>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</si>
  <si>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</si>
  <si>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</si>
  <si>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</si>
  <si>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</si>
  <si>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</si>
  <si>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</si>
  <si>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</si>
  <si>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</si>
  <si>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</si>
  <si>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</si>
  <si>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</si>
  <si>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</si>
  <si>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</si>
  <si>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</si>
  <si>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</si>
  <si>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</si>
  <si>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</si>
  <si>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</si>
  <si>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</si>
  <si>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</si>
  <si>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</si>
  <si>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</si>
  <si>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</si>
  <si>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</si>
  <si>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</si>
  <si>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</si>
  <si>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</si>
  <si>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</si>
  <si>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</si>
  <si>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</si>
  <si>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</si>
  <si>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</si>
  <si>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</si>
  <si>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</si>
  <si>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</si>
  <si>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</si>
  <si>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</si>
  <si>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</si>
  <si>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</si>
  <si>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</si>
  <si>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</si>
  <si>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</si>
  <si>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</si>
  <si>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</si>
  <si>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</si>
  <si>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</si>
  <si>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</si>
  <si>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</si>
  <si>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</si>
  <si>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</si>
  <si>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</si>
  <si>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</si>
  <si>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</si>
  <si>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</si>
  <si>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</si>
  <si>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</si>
  <si>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</si>
  <si>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</si>
  <si>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</si>
  <si>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</si>
  <si>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</si>
  <si>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</si>
  <si>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</si>
  <si>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</si>
  <si>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</si>
  <si>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</si>
  <si>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</si>
  <si>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</si>
  <si>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</si>
  <si>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</si>
  <si>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</si>
  <si>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</si>
  <si>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</si>
  <si>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</si>
  <si>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</si>
  <si>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</si>
  <si>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</si>
  <si>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</si>
  <si>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</si>
  <si>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</si>
  <si>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</si>
  <si>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</si>
  <si>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</si>
  <si>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</si>
  <si>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</si>
  <si>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</si>
  <si>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</si>
  <si>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</si>
  <si>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</si>
  <si>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</si>
  <si>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</si>
  <si>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</si>
  <si>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</si>
  <si>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</si>
  <si>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</si>
  <si>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</si>
  <si>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</si>
  <si>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</si>
  <si>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</si>
  <si>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</si>
  <si>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</si>
  <si>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</si>
  <si>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</si>
  <si>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</si>
  <si>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</si>
  <si>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</si>
  <si>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</si>
  <si>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</si>
  <si>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</si>
  <si>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</si>
  <si>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</si>
  <si>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</si>
  <si>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</si>
  <si>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</si>
  <si>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</si>
  <si>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</si>
  <si>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</si>
  <si>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</si>
  <si>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</si>
  <si>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</si>
  <si>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</si>
  <si>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</si>
  <si>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</si>
  <si>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</si>
  <si>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</si>
  <si>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</si>
  <si>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</si>
  <si>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</si>
  <si>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</si>
  <si>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</si>
  <si>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</si>
  <si>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</si>
  <si>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</si>
  <si>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</si>
  <si>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</si>
  <si>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</si>
  <si>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</si>
  <si>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</si>
  <si>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</si>
  <si>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</si>
  <si>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</si>
  <si>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</si>
  <si>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</si>
  <si>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</si>
  <si>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</si>
  <si>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</si>
  <si>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</si>
  <si>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</si>
  <si>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</si>
  <si>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</si>
  <si>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</si>
  <si>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</si>
  <si>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</si>
  <si>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</si>
  <si>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</si>
  <si>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</si>
  <si>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</si>
  <si>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</si>
  <si>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</si>
  <si>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</si>
  <si>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</si>
  <si>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</si>
  <si>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</si>
  <si>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</si>
  <si>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</si>
  <si>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</si>
  <si>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</si>
  <si>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</si>
  <si>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</si>
  <si>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</si>
  <si>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</si>
  <si>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</si>
  <si>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</si>
  <si>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</si>
  <si>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</si>
  <si>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</si>
  <si>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</si>
  <si>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</si>
  <si>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</si>
  <si>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</si>
  <si>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</si>
  <si>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</si>
  <si>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</si>
  <si>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</si>
  <si>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</si>
  <si>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</si>
  <si>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</si>
  <si>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</si>
  <si>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</si>
  <si>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</si>
  <si>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</si>
  <si>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</si>
  <si>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</si>
  <si>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</si>
  <si>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</si>
  <si>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</si>
  <si>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</si>
  <si>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</si>
  <si>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</si>
  <si>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</si>
  <si>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</si>
  <si>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</si>
  <si>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</si>
  <si>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</si>
  <si>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</si>
  <si>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</si>
  <si>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</si>
  <si>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</si>
  <si>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</si>
  <si>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</si>
  <si>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</si>
  <si>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</si>
  <si>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</si>
  <si>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</si>
  <si>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</si>
  <si>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</si>
  <si>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</si>
  <si>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</si>
  <si>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</si>
  <si>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</si>
  <si>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</si>
  <si>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</si>
  <si>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</si>
  <si>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</si>
  <si>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</si>
  <si>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</si>
  <si>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</si>
  <si>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</si>
  <si>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</si>
  <si>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</si>
  <si>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</si>
  <si>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</si>
  <si>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</si>
  <si>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</si>
  <si>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</si>
  <si>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</si>
  <si>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</si>
  <si>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</si>
  <si>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</si>
  <si>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</si>
  <si>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</si>
  <si>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</si>
  <si>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</si>
  <si>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</si>
  <si>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</si>
  <si>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</si>
  <si>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</si>
  <si>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</si>
  <si>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</si>
  <si>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</si>
  <si>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</si>
  <si>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</si>
  <si>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</si>
  <si>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</si>
  <si>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</si>
  <si>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</si>
  <si>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</si>
  <si>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</si>
  <si>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</si>
  <si>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</si>
  <si>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</si>
  <si>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</si>
  <si>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</si>
  <si>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</si>
  <si>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</si>
  <si>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</si>
  <si>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</si>
  <si>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</si>
  <si>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</si>
  <si>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</si>
  <si>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</si>
  <si>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</si>
  <si>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</si>
  <si>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</si>
  <si>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</si>
  <si>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</si>
  <si>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</si>
  <si>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</si>
  <si>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</si>
  <si>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</si>
  <si>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</si>
  <si>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</si>
  <si>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</si>
  <si>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</si>
  <si>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</si>
  <si>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</si>
  <si>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</si>
  <si>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</si>
  <si>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</si>
  <si>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</si>
  <si>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</si>
  <si>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</si>
  <si>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</si>
  <si>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</si>
  <si>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</si>
  <si>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</si>
  <si>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</si>
  <si>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</si>
  <si>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</si>
  <si>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</si>
  <si>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</si>
  <si>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</si>
  <si>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</si>
  <si>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</si>
  <si>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</si>
  <si>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</si>
  <si>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</si>
  <si>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</si>
  <si>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</si>
  <si>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</si>
  <si>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</si>
  <si>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</si>
  <si>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</si>
  <si>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</si>
  <si>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</si>
  <si>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</si>
  <si>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</si>
  <si>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</si>
  <si>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</si>
  <si>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</si>
  <si>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</si>
  <si>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</si>
  <si>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</si>
  <si>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</si>
  <si>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</si>
  <si>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</si>
  <si>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</si>
  <si>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</si>
  <si>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</si>
  <si>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</si>
  <si>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</si>
  <si>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</si>
  <si>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</si>
  <si>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</si>
  <si>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</si>
  <si>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</si>
  <si>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</si>
  <si>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</si>
  <si>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</si>
  <si>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</si>
  <si>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</si>
  <si>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</si>
  <si>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</si>
  <si>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</si>
  <si>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</si>
  <si>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</si>
  <si>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</si>
  <si>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</si>
  <si>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</si>
  <si>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</si>
  <si>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</si>
  <si>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</si>
  <si>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</si>
  <si>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</si>
  <si>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</si>
  <si>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</si>
  <si>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</si>
  <si>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</si>
  <si>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</si>
  <si>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</si>
  <si>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</si>
  <si>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</si>
  <si>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</si>
  <si>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</si>
  <si>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</si>
  <si>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</si>
  <si>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</si>
  <si>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</si>
  <si>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</si>
  <si>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</si>
  <si>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</si>
  <si>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</si>
  <si>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</si>
  <si>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</si>
  <si>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</si>
  <si>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</si>
  <si>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</si>
  <si>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</si>
  <si>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</si>
  <si>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</si>
  <si>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</si>
  <si>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</si>
  <si>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</si>
  <si>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</si>
  <si>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</si>
  <si>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</si>
  <si>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</si>
  <si>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</si>
  <si>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</si>
  <si>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</si>
  <si>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</si>
  <si>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</si>
  <si>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</si>
  <si>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</si>
  <si>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</si>
  <si>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</si>
  <si>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</si>
  <si>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</si>
  <si>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</si>
  <si>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</si>
  <si>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</si>
  <si>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</si>
  <si>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</si>
  <si>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</si>
  <si>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</si>
  <si>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</si>
  <si>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</si>
  <si>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</si>
  <si>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</si>
  <si>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</si>
  <si>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</si>
  <si>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</si>
  <si>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</si>
  <si>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</si>
  <si>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</si>
  <si>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</si>
  <si>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</si>
  <si>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</si>
  <si>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</si>
  <si>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</si>
  <si>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</si>
  <si>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</si>
  <si>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</si>
  <si>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</si>
  <si>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</si>
  <si>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</si>
  <si>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</si>
  <si>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</si>
  <si>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</si>
  <si>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</si>
  <si>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</si>
  <si>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</si>
  <si>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</si>
  <si>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</si>
  <si>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</si>
  <si>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</si>
  <si>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</si>
  <si>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</si>
  <si>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</si>
  <si>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</si>
  <si>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</si>
  <si>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</si>
  <si>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</si>
  <si>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</si>
  <si>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</si>
  <si>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</si>
  <si>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</si>
  <si>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</si>
  <si>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</si>
  <si>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</si>
  <si>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</si>
  <si>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</si>
  <si>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</si>
  <si>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</si>
  <si>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</si>
  <si>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</si>
  <si>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</si>
  <si>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</si>
  <si>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</si>
  <si>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</si>
  <si>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</si>
  <si>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</si>
  <si>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</si>
  <si>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</si>
  <si>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</si>
  <si>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</si>
  <si>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</si>
  <si>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</si>
  <si>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</si>
  <si>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</si>
  <si>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</si>
  <si>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</si>
  <si>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</si>
  <si>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</si>
  <si>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</si>
  <si>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</si>
  <si>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</si>
  <si>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</si>
  <si>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</si>
  <si>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</si>
  <si>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</si>
  <si>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</si>
  <si>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</si>
  <si>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</si>
  <si>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</si>
  <si>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</si>
  <si>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</si>
  <si>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</si>
  <si>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</si>
  <si>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</si>
  <si>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</si>
  <si>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</si>
  <si>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</si>
  <si>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</si>
  <si>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</si>
  <si>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</si>
  <si>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</si>
  <si>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</si>
  <si>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</si>
  <si>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</si>
  <si>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</si>
  <si>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</si>
  <si>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</si>
  <si>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</si>
  <si>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</si>
  <si>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</si>
  <si>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</si>
  <si>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</si>
  <si>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</si>
  <si>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</si>
  <si>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</si>
  <si>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</si>
  <si>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</si>
  <si>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</si>
  <si>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</si>
  <si>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</si>
  <si>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</si>
  <si>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</si>
  <si>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</si>
  <si>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</si>
  <si>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</si>
  <si>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</si>
  <si>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</si>
  <si>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</si>
  <si>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</si>
  <si>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</si>
  <si>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</si>
  <si>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</si>
  <si>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</si>
  <si>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</si>
  <si>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</si>
  <si>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</si>
  <si>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</si>
  <si>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</si>
  <si>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</si>
  <si>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</si>
  <si>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</si>
  <si>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</si>
  <si>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</si>
  <si>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</si>
  <si>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</si>
  <si>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</si>
  <si>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</si>
  <si>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</si>
  <si>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</si>
  <si>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</si>
  <si>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</si>
  <si>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</si>
  <si>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</si>
  <si>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</si>
  <si>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</si>
  <si>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</si>
  <si>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</si>
  <si>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</si>
  <si>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</si>
  <si>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</si>
  <si>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</si>
  <si>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</si>
  <si>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</si>
  <si>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</si>
  <si>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</si>
  <si>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</si>
  <si>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</si>
  <si>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</si>
  <si>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</si>
  <si>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</si>
  <si>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</si>
  <si>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</si>
  <si>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</si>
  <si>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</si>
  <si>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</si>
  <si>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</si>
  <si>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</si>
  <si>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</si>
  <si>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</si>
  <si>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</si>
  <si>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</si>
  <si>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</si>
  <si>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</si>
  <si>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</si>
  <si>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</si>
  <si>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</si>
  <si>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</si>
  <si>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</si>
  <si>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</si>
  <si>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</si>
  <si>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</si>
  <si>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</si>
  <si>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</si>
  <si>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</si>
  <si>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</si>
  <si>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</si>
  <si>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</si>
  <si>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</si>
  <si>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</si>
  <si>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</si>
  <si>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</si>
  <si>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</si>
  <si>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</si>
  <si>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</si>
  <si>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</si>
  <si>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</si>
  <si>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</si>
  <si>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</si>
  <si>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</si>
  <si>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</si>
  <si>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</si>
  <si>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</si>
  <si>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</si>
  <si>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</si>
  <si>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</si>
  <si>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</si>
  <si>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</si>
  <si>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</si>
  <si>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</si>
  <si>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</si>
  <si>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</si>
  <si>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</si>
  <si>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</si>
  <si>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</si>
  <si>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</si>
  <si>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</si>
  <si>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</si>
  <si>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</si>
  <si>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</si>
  <si>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</si>
  <si>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</si>
  <si>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</si>
  <si>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</si>
  <si>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</si>
  <si>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</si>
  <si>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</si>
  <si>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</si>
  <si>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</si>
  <si>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</si>
  <si>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</si>
  <si>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</si>
  <si>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</si>
  <si>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</si>
  <si>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</si>
  <si>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</si>
  <si>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</si>
  <si>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</si>
  <si>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</si>
  <si>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</si>
  <si>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</si>
  <si>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</si>
  <si>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</si>
  <si>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</si>
  <si>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</si>
  <si>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</si>
  <si>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</si>
  <si>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</si>
  <si>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</si>
  <si>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</si>
  <si>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</si>
  <si>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</si>
  <si>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</si>
  <si>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</si>
  <si>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</si>
  <si>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</si>
  <si>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</si>
  <si>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</si>
  <si>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</si>
  <si>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</si>
  <si>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</si>
  <si>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</si>
  <si>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</si>
  <si>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</si>
  <si>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</si>
  <si>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</si>
  <si>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</si>
  <si>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</si>
  <si>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</si>
  <si>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</si>
  <si>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</si>
  <si>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</si>
  <si>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</si>
  <si>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</si>
  <si>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</si>
  <si>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</si>
  <si>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</si>
  <si>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</si>
  <si>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</si>
  <si>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</si>
  <si>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</si>
  <si>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</si>
  <si>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</si>
  <si>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</si>
  <si>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</si>
  <si>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</si>
  <si>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</si>
  <si>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</si>
  <si>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</si>
  <si>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</si>
  <si>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</si>
  <si>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</si>
  <si>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</si>
  <si>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</si>
  <si>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</si>
  <si>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</si>
  <si>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</si>
  <si>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</si>
  <si>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</si>
  <si>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</si>
  <si>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</si>
  <si>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</si>
  <si>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</si>
  <si>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</si>
  <si>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</si>
  <si>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</si>
  <si>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</si>
  <si>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</si>
  <si>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</si>
  <si>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</si>
  <si>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</si>
  <si>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</si>
  <si>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</si>
  <si>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</si>
  <si>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</si>
  <si>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</si>
  <si>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</si>
  <si>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</si>
  <si>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</si>
  <si>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</si>
  <si>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</si>
  <si>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</si>
  <si>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</si>
  <si>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</si>
  <si>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</si>
  <si>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</si>
  <si>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</si>
  <si>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</si>
  <si>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</si>
  <si>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</si>
  <si>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</si>
  <si>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</si>
  <si>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</si>
  <si>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</si>
  <si>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</si>
  <si>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</si>
  <si>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</si>
  <si>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</si>
  <si>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</si>
  <si>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</si>
  <si>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</si>
  <si>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</si>
  <si>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</si>
  <si>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</si>
  <si>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</si>
  <si>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</si>
  <si>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</si>
  <si>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</si>
  <si>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</si>
  <si>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</si>
  <si>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</si>
  <si>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</si>
  <si>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</si>
  <si>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</si>
  <si>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</si>
  <si>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</si>
  <si>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</si>
  <si>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</si>
  <si>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</si>
  <si>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</si>
  <si>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</si>
  <si>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</si>
  <si>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</si>
  <si>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</si>
  <si>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</si>
  <si>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</si>
  <si>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</si>
  <si>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</si>
  <si>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</si>
  <si>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</si>
  <si>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</si>
  <si>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</si>
  <si>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</si>
  <si>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</si>
  <si>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</si>
  <si>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</si>
  <si>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</si>
  <si>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</si>
  <si>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</si>
  <si>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</si>
  <si>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</si>
  <si>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</si>
  <si>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</si>
  <si>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</si>
  <si>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</si>
  <si>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</si>
  <si>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</si>
  <si>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</si>
  <si>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</si>
  <si>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</si>
  <si>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</si>
  <si>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</si>
  <si>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</si>
  <si>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</si>
  <si>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</si>
  <si>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</si>
  <si>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</si>
  <si>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</si>
  <si>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</si>
  <si>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</si>
  <si>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</si>
  <si>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</si>
  <si>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</si>
  <si>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</si>
  <si>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</si>
  <si>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</si>
  <si>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</si>
  <si>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</si>
  <si>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</si>
  <si>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</si>
  <si>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</si>
  <si>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</si>
  <si>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</si>
  <si>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</si>
  <si>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</si>
  <si>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</si>
  <si>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</si>
  <si>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</si>
  <si>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</si>
  <si>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</si>
  <si>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</si>
  <si>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</si>
  <si>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</si>
  <si>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</si>
  <si>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</si>
  <si>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</si>
  <si>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</si>
  <si>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</si>
  <si>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</si>
  <si>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</si>
  <si>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</si>
  <si>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</si>
  <si>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</si>
  <si>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</si>
  <si>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</si>
  <si>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</si>
  <si>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</si>
  <si>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</si>
  <si>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</si>
  <si>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</si>
  <si>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</si>
  <si>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</si>
  <si>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</si>
  <si>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</si>
  <si>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</si>
  <si>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</si>
  <si>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</si>
  <si>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</si>
  <si>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</si>
  <si>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</si>
  <si>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</si>
  <si>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</si>
  <si>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</si>
  <si>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</si>
  <si>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</si>
  <si>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</si>
  <si>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</si>
  <si>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</si>
  <si>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</si>
  <si>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</si>
  <si>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</si>
  <si>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</si>
  <si>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</si>
  <si>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</si>
  <si>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</si>
  <si>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</si>
  <si>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</si>
  <si>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</si>
  <si>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</si>
  <si>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</si>
  <si>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</si>
  <si>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</si>
  <si>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</si>
  <si>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</si>
  <si>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</si>
  <si>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</si>
  <si>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</si>
  <si>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</si>
  <si>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</si>
  <si>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</si>
  <si>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</si>
  <si>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</si>
  <si>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</si>
  <si>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</si>
  <si>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</si>
  <si>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</si>
  <si>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</si>
  <si>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</si>
  <si>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</si>
  <si>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</si>
  <si>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</si>
  <si>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</si>
  <si>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</si>
  <si>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</si>
  <si>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</si>
  <si>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</si>
  <si>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</si>
  <si>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</si>
  <si>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</si>
  <si>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</si>
  <si>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</si>
  <si>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</si>
  <si>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</si>
  <si>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</si>
  <si>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</si>
  <si>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</si>
  <si>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</si>
  <si>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</si>
  <si>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</si>
  <si>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</si>
  <si>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</si>
  <si>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</si>
  <si>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</si>
  <si>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</si>
  <si>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</si>
  <si>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</si>
  <si>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</si>
  <si>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</si>
  <si>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</si>
  <si>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</si>
  <si>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</si>
  <si>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</si>
  <si>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</si>
  <si>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</si>
  <si>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</si>
  <si>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</si>
  <si>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</si>
  <si>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</si>
  <si>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</si>
  <si>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</si>
  <si>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</si>
  <si>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</si>
  <si>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</si>
  <si>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</si>
  <si>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</si>
  <si>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</si>
  <si>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</si>
  <si>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</si>
  <si>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</si>
  <si>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</si>
  <si>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</si>
  <si>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</si>
  <si>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</si>
  <si>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</si>
  <si>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</si>
  <si>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</si>
  <si>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</si>
  <si>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</si>
  <si>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</si>
  <si>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</si>
  <si>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</si>
  <si>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</si>
  <si>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</si>
  <si>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</si>
  <si>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</si>
  <si>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</si>
  <si>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</si>
  <si>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</si>
  <si>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</si>
  <si>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</si>
  <si>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</si>
  <si>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</si>
  <si>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</si>
  <si>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</si>
  <si>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</si>
  <si>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</si>
  <si>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</si>
  <si>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</si>
  <si>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</si>
  <si>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</si>
  <si>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</si>
  <si>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</si>
  <si>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</si>
  <si>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</si>
  <si>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</si>
  <si>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</si>
  <si>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</si>
  <si>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</si>
  <si>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</si>
  <si>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</si>
  <si>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</si>
  <si>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</si>
  <si>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</si>
  <si>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</si>
  <si>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</si>
  <si>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</si>
  <si>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</si>
  <si>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</si>
  <si>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</si>
  <si>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</si>
  <si>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</si>
  <si>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</si>
  <si>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</si>
  <si>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</si>
  <si>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</si>
  <si>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</si>
  <si>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</si>
  <si>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</si>
  <si>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</si>
  <si>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</si>
  <si>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</si>
  <si>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</si>
  <si>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</si>
  <si>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</si>
  <si>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</si>
  <si>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</si>
  <si>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</si>
  <si>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</si>
  <si>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</si>
  <si>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</si>
  <si>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</si>
  <si>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</si>
  <si>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</si>
  <si>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</si>
  <si>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</si>
  <si>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</si>
  <si>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</si>
  <si>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</si>
  <si>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</si>
  <si>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</si>
  <si>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</si>
  <si>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</si>
  <si>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</si>
  <si>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</si>
  <si>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</si>
  <si>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</si>
  <si>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</si>
  <si>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</si>
  <si>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</si>
  <si>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</si>
  <si>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</si>
  <si>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</si>
  <si>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</si>
  <si>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</si>
  <si>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</si>
  <si>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</si>
  <si>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</si>
  <si>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</si>
  <si>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</si>
  <si>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</si>
  <si>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</si>
  <si>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</si>
  <si>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</si>
  <si>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</si>
  <si>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</si>
  <si>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</si>
  <si>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</si>
  <si>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</si>
  <si>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</si>
  <si>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</si>
  <si>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</si>
  <si>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</si>
  <si>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</si>
  <si>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</si>
  <si>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</si>
  <si>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</si>
  <si>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</si>
  <si>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</si>
  <si>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</si>
  <si>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</si>
  <si>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</si>
  <si>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</si>
  <si>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</si>
  <si>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</si>
  <si>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</si>
  <si>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</si>
  <si>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</si>
  <si>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</si>
  <si>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</si>
  <si>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</si>
  <si>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</si>
  <si>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</si>
  <si>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</si>
  <si>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</si>
  <si>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</si>
  <si>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</si>
  <si>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</si>
  <si>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</si>
  <si>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</si>
  <si>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</si>
  <si>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</si>
  <si>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</si>
  <si>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</si>
  <si>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</si>
  <si>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</si>
  <si>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</si>
  <si>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</si>
  <si>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</si>
  <si>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</si>
  <si>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</si>
  <si>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</si>
  <si>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</si>
  <si>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</si>
  <si>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</si>
  <si>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</si>
  <si>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</si>
  <si>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</si>
  <si>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</si>
  <si>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</si>
  <si>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</si>
  <si>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</si>
  <si>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</si>
  <si>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</si>
  <si>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</si>
  <si>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</si>
  <si>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</si>
  <si>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</si>
  <si>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</si>
  <si>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</si>
  <si>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</si>
  <si>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</si>
  <si>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</si>
  <si>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</si>
  <si>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</si>
  <si>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</si>
  <si>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</si>
  <si>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</si>
  <si>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</si>
  <si>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</si>
  <si>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</si>
  <si>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</si>
  <si>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</si>
  <si>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</si>
  <si>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</si>
  <si>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</si>
  <si>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</si>
  <si>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</si>
  <si>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</si>
  <si>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</si>
  <si>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</si>
  <si>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</si>
  <si>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</si>
  <si>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</si>
  <si>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</si>
  <si>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</si>
  <si>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</si>
  <si>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</si>
  <si>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</si>
  <si>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</si>
  <si>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</si>
  <si>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</si>
  <si>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</si>
  <si>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</si>
  <si>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</si>
  <si>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</si>
  <si>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</si>
  <si>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</si>
  <si>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</si>
  <si>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</si>
  <si>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</si>
  <si>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</si>
  <si>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</si>
  <si>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</si>
  <si>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</si>
  <si>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</si>
  <si>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</si>
  <si>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</si>
  <si>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</si>
  <si>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</si>
  <si>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</si>
  <si>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</si>
  <si>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</si>
  <si>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</si>
  <si>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</si>
  <si>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</si>
  <si>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</si>
  <si>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</si>
  <si>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</si>
  <si>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</si>
  <si>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</si>
  <si>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</si>
  <si>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</si>
  <si>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</si>
  <si>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</si>
  <si>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</si>
  <si>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</si>
  <si>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</si>
  <si>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</si>
  <si>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</si>
  <si>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</si>
  <si>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</si>
  <si>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</si>
  <si>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</si>
  <si>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</si>
  <si>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</si>
  <si>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</si>
  <si>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</si>
  <si>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</si>
  <si>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</si>
  <si>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</si>
  <si>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</si>
  <si>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</si>
  <si>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</si>
  <si>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</si>
  <si>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</si>
  <si>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</si>
  <si>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</si>
  <si>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</si>
  <si>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</si>
  <si>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</si>
  <si>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</si>
  <si>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</si>
  <si>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</si>
  <si>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</si>
  <si>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</si>
  <si>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</si>
  <si>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</si>
  <si>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</si>
  <si>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</si>
  <si>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</si>
  <si>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</si>
  <si>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</si>
  <si>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</si>
  <si>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</si>
  <si>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</si>
  <si>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</si>
  <si>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</si>
  <si>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</si>
  <si>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</si>
  <si>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</si>
  <si>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</si>
  <si>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</si>
  <si>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</si>
  <si>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</si>
  <si>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</si>
  <si>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</si>
  <si>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</si>
  <si>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</si>
  <si>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</si>
  <si>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</si>
  <si>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</si>
  <si>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</si>
  <si>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</si>
  <si>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</si>
  <si>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</si>
  <si>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</si>
  <si>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</si>
  <si>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</si>
  <si>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</si>
  <si>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</si>
  <si>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</si>
  <si>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</si>
  <si>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</si>
  <si>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</si>
  <si>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</si>
  <si>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</si>
  <si>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</si>
  <si>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</si>
  <si>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</si>
  <si>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</si>
  <si>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</si>
  <si>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</si>
  <si>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</si>
  <si>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</si>
  <si>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</si>
  <si>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</si>
  <si>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</si>
  <si>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</si>
  <si>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</si>
  <si>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</si>
  <si>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</si>
  <si>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</si>
  <si>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</si>
  <si>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</si>
  <si>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</si>
  <si>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</si>
  <si>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</si>
  <si>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</si>
  <si>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</si>
  <si>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</si>
  <si>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</si>
  <si>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</si>
  <si>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</si>
  <si>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</si>
  <si>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</si>
  <si>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</si>
  <si>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</si>
  <si>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</si>
  <si>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</si>
  <si>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</si>
  <si>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</si>
  <si>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</si>
  <si>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</si>
  <si>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</si>
  <si>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</si>
  <si>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</si>
  <si>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</si>
  <si>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</si>
  <si>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</si>
  <si>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</si>
  <si>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</si>
  <si>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</si>
  <si>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</si>
  <si>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</si>
  <si>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</si>
  <si>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</si>
  <si>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</si>
  <si>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</si>
  <si>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</si>
  <si>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</si>
  <si>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</si>
  <si>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</si>
  <si>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</si>
  <si>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</si>
  <si>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</si>
  <si>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</si>
  <si>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</si>
  <si>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</si>
  <si>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</si>
  <si>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</si>
  <si>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</si>
  <si>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</si>
  <si>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</si>
  <si>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</si>
  <si>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</si>
  <si>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</si>
  <si>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</si>
  <si>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</si>
  <si>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</si>
  <si>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</si>
  <si>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</si>
  <si>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</si>
  <si>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</si>
  <si>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</si>
  <si>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</si>
  <si>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</si>
  <si>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</si>
  <si>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</si>
  <si>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</si>
  <si>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</si>
  <si>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</si>
  <si>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</si>
  <si>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</si>
  <si>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</si>
  <si>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</si>
  <si>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</si>
  <si>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</si>
  <si>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</si>
  <si>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</si>
  <si>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</si>
  <si>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</si>
  <si>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</si>
  <si>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</si>
  <si>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</si>
  <si>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</si>
  <si>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</si>
  <si>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</si>
  <si>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</si>
  <si>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</si>
  <si>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</si>
  <si>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</si>
  <si>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</si>
  <si>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</si>
  <si>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</si>
  <si>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</si>
  <si>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</si>
  <si>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</si>
  <si>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</si>
  <si>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</si>
  <si>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</si>
  <si>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</si>
  <si>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</si>
  <si>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</si>
  <si>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</si>
  <si>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</si>
  <si>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</si>
  <si>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</si>
  <si>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</si>
  <si>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</si>
  <si>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</si>
  <si>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</si>
  <si>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</si>
  <si>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</si>
  <si>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</si>
  <si>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</si>
  <si>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</si>
  <si>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</si>
  <si>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</si>
  <si>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</si>
  <si>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</si>
  <si>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</si>
  <si>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</si>
  <si>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</si>
  <si>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</si>
  <si>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</si>
  <si>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</si>
  <si>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</si>
  <si>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</si>
  <si>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</si>
  <si>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</si>
  <si>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</si>
  <si>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</si>
  <si>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</si>
  <si>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</si>
  <si>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</si>
  <si>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</si>
  <si>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</si>
  <si>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</si>
  <si>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</si>
  <si>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</si>
  <si>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</si>
  <si>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</si>
  <si>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</si>
  <si>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</si>
  <si>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</si>
  <si>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</si>
  <si>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</si>
  <si>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</si>
  <si>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</si>
  <si>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</si>
  <si>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</si>
  <si>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</si>
  <si>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</si>
  <si>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</si>
  <si>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</si>
  <si>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</si>
  <si>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</si>
  <si>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</si>
  <si>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</si>
  <si>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</si>
  <si>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</si>
  <si>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</si>
  <si>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</si>
  <si>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</si>
  <si>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</si>
  <si>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</si>
  <si>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</si>
  <si>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</si>
  <si>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</si>
  <si>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</si>
  <si>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</si>
  <si>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</si>
  <si>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</si>
  <si>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</si>
  <si>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</si>
  <si>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</si>
  <si>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</si>
  <si>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</si>
  <si>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</si>
  <si>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</si>
  <si>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</si>
  <si>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</si>
  <si>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</si>
  <si>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</si>
  <si>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</si>
  <si>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</si>
  <si>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</si>
  <si>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</si>
  <si>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</si>
  <si>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</si>
  <si>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</si>
  <si>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</si>
  <si>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</si>
  <si>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</si>
  <si>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</si>
  <si>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</si>
  <si>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</si>
  <si>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</si>
  <si>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</si>
  <si>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</si>
  <si>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</si>
  <si>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</si>
  <si>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</si>
  <si>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</si>
  <si>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</si>
  <si>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</si>
  <si>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</si>
  <si>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</si>
  <si>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</si>
  <si>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</si>
  <si>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</si>
  <si>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</si>
  <si>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</si>
  <si>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</si>
  <si>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</si>
  <si>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</si>
  <si>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</si>
  <si>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</si>
  <si>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</si>
  <si>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</si>
  <si>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</si>
  <si>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</si>
  <si>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</si>
  <si>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</si>
  <si>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</si>
  <si>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</si>
  <si>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</si>
  <si>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</si>
  <si>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</si>
  <si>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</si>
  <si>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</si>
  <si>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</si>
  <si>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</si>
  <si>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</si>
  <si>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</si>
  <si>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</si>
  <si>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</si>
  <si>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</si>
  <si>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</si>
  <si>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</si>
  <si>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</si>
  <si>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</si>
  <si>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</si>
  <si>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</si>
  <si>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</si>
  <si>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</si>
  <si>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</si>
  <si>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</si>
  <si>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</si>
  <si>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</si>
  <si>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</si>
  <si>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</si>
  <si>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</si>
  <si>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</si>
  <si>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</si>
  <si>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</si>
  <si>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</si>
  <si>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</si>
  <si>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</si>
  <si>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</si>
  <si>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</si>
  <si>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</si>
  <si>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</si>
  <si>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</si>
  <si>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</si>
  <si>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</si>
  <si>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</si>
  <si>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</si>
  <si>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</si>
  <si>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</si>
  <si>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</si>
  <si>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</si>
  <si>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</si>
  <si>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</si>
  <si>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</si>
  <si>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</si>
  <si>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</si>
  <si>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</si>
  <si>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</si>
  <si>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</si>
  <si>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</si>
  <si>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</si>
  <si>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</si>
  <si>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</si>
  <si>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</si>
  <si>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</si>
  <si>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</si>
  <si>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</si>
  <si>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</si>
  <si>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</si>
  <si>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</si>
  <si>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</si>
  <si>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</si>
  <si>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</si>
  <si>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</si>
  <si>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</si>
  <si>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</si>
  <si>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</si>
  <si>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</si>
  <si>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</si>
  <si>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</si>
  <si>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</si>
  <si>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</si>
  <si>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</si>
  <si>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</si>
  <si>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</si>
  <si>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</si>
  <si>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</si>
  <si>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</si>
  <si>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</si>
  <si>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</si>
  <si>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</si>
  <si>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</si>
  <si>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</si>
  <si>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</si>
  <si>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</si>
  <si>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</si>
  <si>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</si>
  <si>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</si>
  <si>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</si>
  <si>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</si>
  <si>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</si>
  <si>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</si>
  <si>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</si>
  <si>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</si>
  <si>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</si>
  <si>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</si>
  <si>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</si>
  <si>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</si>
  <si>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</si>
  <si>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</si>
  <si>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</si>
  <si>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</si>
  <si>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</si>
  <si>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</si>
  <si>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</si>
  <si>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</si>
  <si>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</si>
  <si>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</si>
  <si>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</si>
  <si>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</si>
  <si>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</si>
  <si>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</si>
  <si>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</si>
  <si>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</si>
  <si>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</si>
  <si>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</si>
  <si>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</si>
  <si>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</si>
  <si>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</si>
  <si>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</si>
  <si>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</si>
  <si>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</si>
  <si>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</si>
  <si>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</si>
  <si>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</si>
  <si>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</si>
  <si>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</si>
  <si>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</si>
  <si>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</si>
  <si>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</si>
  <si>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</si>
  <si>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</si>
  <si>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</si>
  <si>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</si>
  <si>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</si>
  <si>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</si>
  <si>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</si>
  <si>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</si>
  <si>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</si>
  <si>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</si>
  <si>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</si>
  <si>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</si>
  <si>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</si>
  <si>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</si>
  <si>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</si>
  <si>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</si>
  <si>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</si>
  <si>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</si>
  <si>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</si>
  <si>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</si>
  <si>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</si>
  <si>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</si>
  <si>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</si>
  <si>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</si>
  <si>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</si>
  <si>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</si>
  <si>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</si>
  <si>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</si>
  <si>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</si>
  <si>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</si>
  <si>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</si>
  <si>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</si>
  <si>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</si>
  <si>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</si>
  <si>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</si>
  <si>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</si>
  <si>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</si>
  <si>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</si>
  <si>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</si>
  <si>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</si>
  <si>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</si>
  <si>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</si>
  <si>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</si>
  <si>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</si>
  <si>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</si>
  <si>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</si>
  <si>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</si>
  <si>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</si>
  <si>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</si>
  <si>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</si>
  <si>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</si>
  <si>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</si>
  <si>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</si>
  <si>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</si>
  <si>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</si>
  <si>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</si>
  <si>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</si>
  <si>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</si>
  <si>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</si>
  <si>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</si>
  <si>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</si>
  <si>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</si>
  <si>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</si>
  <si>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</si>
  <si>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</si>
  <si>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</si>
  <si>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</si>
  <si>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</si>
  <si>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</si>
  <si>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</si>
  <si>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</si>
  <si>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</si>
  <si>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</si>
  <si>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</si>
  <si>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</si>
  <si>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</si>
  <si>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</si>
  <si>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</si>
  <si>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</si>
  <si>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</si>
  <si>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</si>
  <si>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</si>
  <si>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</si>
  <si>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</si>
  <si>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</si>
  <si>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</si>
  <si>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</si>
  <si>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</si>
  <si>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</si>
  <si>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</si>
  <si>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</si>
  <si>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</si>
  <si>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</si>
  <si>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</si>
  <si>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</si>
  <si>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</si>
  <si>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</si>
  <si>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</si>
  <si>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</si>
  <si>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</si>
  <si>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</si>
  <si>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</si>
  <si>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</si>
  <si>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</si>
  <si>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</si>
  <si>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</si>
  <si>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</si>
  <si>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</si>
  <si>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</si>
  <si>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</si>
  <si>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</si>
  <si>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</si>
  <si>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</si>
  <si>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</si>
  <si>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</si>
  <si>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</si>
  <si>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</si>
  <si>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</si>
  <si>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</si>
  <si>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</si>
  <si>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</si>
  <si>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</si>
  <si>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</si>
  <si>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</si>
  <si>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</si>
  <si>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</si>
  <si>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</si>
  <si>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</si>
  <si>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</si>
  <si>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</si>
  <si>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</si>
  <si>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</si>
  <si>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</si>
  <si>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</si>
  <si>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</si>
  <si>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</si>
  <si>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</si>
  <si>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</si>
  <si>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</si>
  <si>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</si>
  <si>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</si>
  <si>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</si>
  <si>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</si>
  <si>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</si>
  <si>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</si>
  <si>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</si>
  <si>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</si>
  <si>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</si>
  <si>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</si>
  <si>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</si>
  <si>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</si>
  <si>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</si>
  <si>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</si>
  <si>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</si>
  <si>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</si>
  <si>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</si>
  <si>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</si>
  <si>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</si>
  <si>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</si>
  <si>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</si>
  <si>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</si>
  <si>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</si>
  <si>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</si>
  <si>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</si>
  <si>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</si>
  <si>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</si>
  <si>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</si>
  <si>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</si>
  <si>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</si>
  <si>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</si>
  <si>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</si>
  <si>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</si>
  <si>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</si>
  <si>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</si>
  <si>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</si>
  <si>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</si>
  <si>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</si>
  <si>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</si>
  <si>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</si>
  <si>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</si>
  <si>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</si>
  <si>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</si>
  <si>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</si>
  <si>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</si>
  <si>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</si>
  <si>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</si>
  <si>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</si>
  <si>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</si>
  <si>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</si>
  <si>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</si>
  <si>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</si>
  <si>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</si>
  <si>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</si>
  <si>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</si>
  <si>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</si>
  <si>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</si>
  <si>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</si>
  <si>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</si>
  <si>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</si>
  <si>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</si>
  <si>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</si>
  <si>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</si>
  <si>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</si>
  <si>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</si>
  <si>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</si>
  <si>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</si>
  <si>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</si>
  <si>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</si>
  <si>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</si>
  <si>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</si>
  <si>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</si>
  <si>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</si>
  <si>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</si>
  <si>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</si>
  <si>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</si>
  <si>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</si>
  <si>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</si>
  <si>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</si>
  <si>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</si>
  <si>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</si>
  <si>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</si>
  <si>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</si>
  <si>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</si>
  <si>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</si>
  <si>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</si>
  <si>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</si>
  <si>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</si>
  <si>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</si>
  <si>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</si>
  <si>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</si>
  <si>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</si>
  <si>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</si>
  <si>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</si>
  <si>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</si>
  <si>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</si>
  <si>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</si>
  <si>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</si>
  <si>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</si>
  <si>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</si>
  <si>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</si>
  <si>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</si>
  <si>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</si>
  <si>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</si>
  <si>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</si>
  <si>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</si>
  <si>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</si>
  <si>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</si>
  <si>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</si>
  <si>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</si>
  <si>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</si>
  <si>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</si>
  <si>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</si>
  <si>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</si>
  <si>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</si>
  <si>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</si>
  <si>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</si>
  <si>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</si>
  <si>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</si>
  <si>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</si>
  <si>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</si>
  <si>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</si>
  <si>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</si>
  <si>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</si>
  <si>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</si>
  <si>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</si>
  <si>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</si>
  <si>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</si>
  <si>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</si>
  <si>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</si>
  <si>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</si>
  <si>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</si>
  <si>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</si>
  <si>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</si>
  <si>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</si>
  <si>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</si>
  <si>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</si>
  <si>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</si>
  <si>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</si>
  <si>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</si>
  <si>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</si>
  <si>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</si>
  <si>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</si>
  <si>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</si>
  <si>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</si>
  <si>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</si>
  <si>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</si>
  <si>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</si>
  <si>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</si>
  <si>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</si>
  <si>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</si>
  <si>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</si>
  <si>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</si>
  <si>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</si>
  <si>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</si>
  <si>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</si>
  <si>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</si>
  <si>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</si>
  <si>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</si>
  <si>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</si>
  <si>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</si>
  <si>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</si>
  <si>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</si>
  <si>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</si>
  <si>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</si>
  <si>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</si>
  <si>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</si>
  <si>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</si>
  <si>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</si>
  <si>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</si>
  <si>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</si>
  <si>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</si>
  <si>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</si>
  <si>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</si>
  <si>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</si>
  <si>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</si>
  <si>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</si>
  <si>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</si>
  <si>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</si>
  <si>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</si>
  <si>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</si>
  <si>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</si>
  <si>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</si>
  <si>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</si>
  <si>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</si>
  <si>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</si>
  <si>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</si>
  <si>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</si>
  <si>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</si>
  <si>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</si>
  <si>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</si>
  <si>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</si>
  <si>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</si>
  <si>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</si>
  <si>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</si>
  <si>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</si>
  <si>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</si>
  <si>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</si>
  <si>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</si>
  <si>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</si>
  <si>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</si>
  <si>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</si>
  <si>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</si>
  <si>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</si>
  <si>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</si>
  <si>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</si>
  <si>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</si>
  <si>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</si>
  <si>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</si>
  <si>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</si>
  <si>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</si>
  <si>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</si>
  <si>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</si>
  <si>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</si>
  <si>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</si>
  <si>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</si>
  <si>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</si>
  <si>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</si>
  <si>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</si>
  <si>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</si>
  <si>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</si>
  <si>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</si>
  <si>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</si>
  <si>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</si>
  <si>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</si>
  <si>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</si>
  <si>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</si>
  <si>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</si>
  <si>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</si>
  <si>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</si>
  <si>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</si>
  <si>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</si>
  <si>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</si>
  <si>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</si>
  <si>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</si>
  <si>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</si>
  <si>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</si>
  <si>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</si>
  <si>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</si>
  <si>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</si>
  <si>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</si>
  <si>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</si>
  <si>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</si>
  <si>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</si>
  <si>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</si>
  <si>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</si>
  <si>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</si>
  <si>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</si>
  <si>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</si>
  <si>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</si>
  <si>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</si>
  <si>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</si>
  <si>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</si>
  <si>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</si>
  <si>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</si>
  <si>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</si>
  <si>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</si>
  <si>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</si>
  <si>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</si>
  <si>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</si>
  <si>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</si>
  <si>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</si>
  <si>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</si>
  <si>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</si>
  <si>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</si>
  <si>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</si>
  <si>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</si>
  <si>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</si>
  <si>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</si>
  <si>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</si>
  <si>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</si>
  <si>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</si>
  <si>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</si>
  <si>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</si>
  <si>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</si>
  <si>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</si>
  <si>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</si>
  <si>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</si>
  <si>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</si>
  <si>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</si>
  <si>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</si>
  <si>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</si>
  <si>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</si>
  <si>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</si>
  <si>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</si>
  <si>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</si>
  <si>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</si>
  <si>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</si>
  <si>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</si>
  <si>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</si>
  <si>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</si>
  <si>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</si>
  <si>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</si>
  <si>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</si>
  <si>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</si>
  <si>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</si>
  <si>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</si>
  <si>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</si>
  <si>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</si>
  <si>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</si>
  <si>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</si>
  <si>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</si>
  <si>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</si>
  <si>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</si>
  <si>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</si>
  <si>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</si>
  <si>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</si>
  <si>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</si>
  <si>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</si>
  <si>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</si>
  <si>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</si>
  <si>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</si>
  <si>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</si>
  <si>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</si>
  <si>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</si>
  <si>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</si>
  <si>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</si>
  <si>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</si>
  <si>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</si>
  <si>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</si>
  <si>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</si>
  <si>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</si>
  <si>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</si>
  <si>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</si>
  <si>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</si>
  <si>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</si>
  <si>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</si>
  <si>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</si>
  <si>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</si>
  <si>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</si>
  <si>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</si>
  <si>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</si>
  <si>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</si>
  <si>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</si>
  <si>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</si>
  <si>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</si>
  <si>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</si>
  <si>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</si>
  <si>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</si>
  <si>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</si>
  <si>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</si>
  <si>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</si>
  <si>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</si>
  <si>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</si>
  <si>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</si>
  <si>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</si>
  <si>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</si>
  <si>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</si>
  <si>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</si>
  <si>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</si>
  <si>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</si>
  <si>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</si>
  <si>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</si>
  <si>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</si>
  <si>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</si>
  <si>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</si>
  <si>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</si>
  <si>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</si>
  <si>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</si>
  <si>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</si>
  <si>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</si>
  <si>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</si>
  <si>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</si>
  <si>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</si>
  <si>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</si>
  <si>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</si>
  <si>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</si>
  <si>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</si>
  <si>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</si>
  <si>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</si>
  <si>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</si>
  <si>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</si>
  <si>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</si>
  <si>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</si>
  <si>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</si>
  <si>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</si>
  <si>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</si>
  <si>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</si>
  <si>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</si>
  <si>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</si>
  <si>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</si>
  <si>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</si>
  <si>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</si>
  <si>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</si>
  <si>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</si>
  <si>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</si>
  <si>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</si>
  <si>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</si>
  <si>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</si>
  <si>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</si>
  <si>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</si>
  <si>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</si>
  <si>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</si>
  <si>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</si>
  <si>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</si>
  <si>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</si>
  <si>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</si>
  <si>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</si>
  <si>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</si>
  <si>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</si>
  <si>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</si>
  <si>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</si>
  <si>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</si>
  <si>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</si>
  <si>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</si>
  <si>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</si>
  <si>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</si>
  <si>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</si>
  <si>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</si>
  <si>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</si>
  <si>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</si>
  <si>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</si>
  <si>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</si>
  <si>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</si>
  <si>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</si>
  <si>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</si>
  <si>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</si>
  <si>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</si>
  <si>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</si>
  <si>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</si>
  <si>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</si>
  <si>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</si>
  <si>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</si>
  <si>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</si>
  <si>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</si>
  <si>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</si>
  <si>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</si>
  <si>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</si>
  <si>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</si>
  <si>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</si>
  <si>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</si>
  <si>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</si>
  <si>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</si>
  <si>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</si>
  <si>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</si>
  <si>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</si>
  <si>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</si>
  <si>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</si>
  <si>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</si>
  <si>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</si>
  <si>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</si>
  <si>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</si>
  <si>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</si>
  <si>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</si>
  <si>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</si>
  <si>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</si>
  <si>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</si>
  <si>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</si>
  <si>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</si>
  <si>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</si>
  <si>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</si>
  <si>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</si>
  <si>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</si>
  <si>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</si>
  <si>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</si>
  <si>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</si>
  <si>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</si>
  <si>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</si>
  <si>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</si>
  <si>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</si>
  <si>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</si>
  <si>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</si>
  <si>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</si>
  <si>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</si>
  <si>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</si>
  <si>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</si>
  <si>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</si>
  <si>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</si>
  <si>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</si>
  <si>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</si>
  <si>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</si>
  <si>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</si>
  <si>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</si>
  <si>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</si>
  <si>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</si>
  <si>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</si>
  <si>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</si>
  <si>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</si>
  <si>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</si>
  <si>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</si>
  <si>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</si>
  <si>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</si>
  <si>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</si>
  <si>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</si>
  <si>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</si>
  <si>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</si>
  <si>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</si>
  <si>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</si>
  <si>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</si>
  <si>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</si>
  <si>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</si>
  <si>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</si>
  <si>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</si>
  <si>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</si>
  <si>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</si>
  <si>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</si>
  <si>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</si>
  <si>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</si>
  <si>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</si>
  <si>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</si>
  <si>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</si>
  <si>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</si>
  <si>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</si>
  <si>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</si>
  <si>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</si>
  <si>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</si>
  <si>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</si>
  <si>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</si>
  <si>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</si>
  <si>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</si>
  <si>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</si>
  <si>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</si>
  <si>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</si>
  <si>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</si>
  <si>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</si>
  <si>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</si>
  <si>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</si>
  <si>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</si>
  <si>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</si>
  <si>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</si>
  <si>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</si>
  <si>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</si>
  <si>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</si>
  <si>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</si>
  <si>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</si>
  <si>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</si>
  <si>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</si>
  <si>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</si>
  <si>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</si>
  <si>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</si>
  <si>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</si>
  <si>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</si>
  <si>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</si>
  <si>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</si>
  <si>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</si>
  <si>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</si>
  <si>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</si>
  <si>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</si>
  <si>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</si>
  <si>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</si>
  <si>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</si>
  <si>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</si>
  <si>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</si>
  <si>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</si>
  <si>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</si>
  <si>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</si>
  <si>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</si>
  <si>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</si>
  <si>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</si>
  <si>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</si>
  <si>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</si>
  <si>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</si>
  <si>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</si>
  <si>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</si>
  <si>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</si>
  <si>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</si>
  <si>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</si>
  <si>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</si>
  <si>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</si>
  <si>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</si>
  <si>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</si>
  <si>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</si>
  <si>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</si>
  <si>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</si>
  <si>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</si>
  <si>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</si>
  <si>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</si>
  <si>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</si>
  <si>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</si>
  <si>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</si>
  <si>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</si>
  <si>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</si>
  <si>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</si>
  <si>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</si>
  <si>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</si>
  <si>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</si>
  <si>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</si>
  <si>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</si>
  <si>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</si>
  <si>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</si>
  <si>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</si>
  <si>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</si>
  <si>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</si>
  <si>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</si>
  <si>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</si>
  <si>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</si>
  <si>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</si>
  <si>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</si>
  <si>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</si>
  <si>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</si>
  <si>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</si>
  <si>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</si>
  <si>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</si>
  <si>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</si>
  <si>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</si>
  <si>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</si>
  <si>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</si>
  <si>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</si>
  <si>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</si>
  <si>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</si>
  <si>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</si>
  <si>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</si>
  <si>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</si>
  <si>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</si>
  <si>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</si>
  <si>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</si>
  <si>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</si>
  <si>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</si>
  <si>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</si>
  <si>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</si>
  <si>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</si>
  <si>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</si>
  <si>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</si>
  <si>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</si>
  <si>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</si>
  <si>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</si>
  <si>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</si>
  <si>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</si>
  <si>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</si>
  <si>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</si>
  <si>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</si>
  <si>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</si>
  <si>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</si>
  <si>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</si>
  <si>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</si>
  <si>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</si>
  <si>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</si>
  <si>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</si>
  <si>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</si>
  <si>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</si>
  <si>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</si>
  <si>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</si>
  <si>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</si>
  <si>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</si>
  <si>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</si>
  <si>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</si>
  <si>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</si>
  <si>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</si>
  <si>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</si>
  <si>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</si>
  <si>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</si>
  <si>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</si>
  <si>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</si>
  <si>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</si>
  <si>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</si>
  <si>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</si>
  <si>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</si>
  <si>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</si>
  <si>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</si>
  <si>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</si>
  <si>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</si>
  <si>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</si>
  <si>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</si>
  <si>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</si>
  <si>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</si>
  <si>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</si>
  <si>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</si>
  <si>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</si>
  <si>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</si>
  <si>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</si>
  <si>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</si>
  <si>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</si>
  <si>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</si>
  <si>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</si>
  <si>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</si>
  <si>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</si>
  <si>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</si>
  <si>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</si>
  <si>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</si>
  <si>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</si>
  <si>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</si>
  <si>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</si>
  <si>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</si>
  <si>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</si>
  <si>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</si>
  <si>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</si>
  <si>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</si>
  <si>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</si>
  <si>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</si>
  <si>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</si>
  <si>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</si>
  <si>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</si>
  <si>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</si>
  <si>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</si>
  <si>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</si>
  <si>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</si>
  <si>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</si>
  <si>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</si>
  <si>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</si>
  <si>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</si>
  <si>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</si>
  <si>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</si>
  <si>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</si>
  <si>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</si>
  <si>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</si>
  <si>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</si>
  <si>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</si>
  <si>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</si>
  <si>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</si>
  <si>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</si>
  <si>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</si>
  <si>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</si>
  <si>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</si>
  <si>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</si>
  <si>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</si>
  <si>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</si>
  <si>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</si>
  <si>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</si>
  <si>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</si>
  <si>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</si>
  <si>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</si>
  <si>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</si>
  <si>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</si>
  <si>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</si>
  <si>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</si>
  <si>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</si>
  <si>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</si>
  <si>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</si>
  <si>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</si>
  <si>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</si>
  <si>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</si>
  <si>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</si>
  <si>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</si>
  <si>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</si>
  <si>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</si>
  <si>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</si>
  <si>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</si>
  <si>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</si>
  <si>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</si>
  <si>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</si>
  <si>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</si>
  <si>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</si>
  <si>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</si>
  <si>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</si>
  <si>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</si>
  <si>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</si>
  <si>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</si>
  <si>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</si>
  <si>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</si>
  <si>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</si>
  <si>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</si>
  <si>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</si>
  <si>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</si>
  <si>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</si>
  <si>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</si>
  <si>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</si>
  <si>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</si>
  <si>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</si>
  <si>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</si>
  <si>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</si>
  <si>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</si>
  <si>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</si>
  <si>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</si>
  <si>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</si>
  <si>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</si>
  <si>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</si>
  <si>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</si>
  <si>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</si>
  <si>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</si>
  <si>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</si>
  <si>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</si>
  <si>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</si>
  <si>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</si>
  <si>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</si>
  <si>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</si>
  <si>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</si>
  <si>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</si>
  <si>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</si>
  <si>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</si>
  <si>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</si>
  <si>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</si>
  <si>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</si>
  <si>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</si>
  <si>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</si>
  <si>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</si>
  <si>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</si>
  <si>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</si>
  <si>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</si>
  <si>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</si>
  <si>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</si>
  <si>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</si>
  <si>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</si>
  <si>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</si>
  <si>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</si>
  <si>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</si>
  <si>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</si>
  <si>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</si>
  <si>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</si>
  <si>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</si>
  <si>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</si>
  <si>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</si>
  <si>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</si>
  <si>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</si>
  <si>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</si>
  <si>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</si>
  <si>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</si>
  <si>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</si>
  <si>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</si>
  <si>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</si>
  <si>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</si>
  <si>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</si>
  <si>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</si>
  <si>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</si>
  <si>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</si>
  <si>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</si>
  <si>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</si>
  <si>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</si>
  <si>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</si>
  <si>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</si>
  <si>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</si>
  <si>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</si>
  <si>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</si>
  <si>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</si>
  <si>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</si>
  <si>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</si>
  <si>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</si>
  <si>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</si>
  <si>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</si>
  <si>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</si>
  <si>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</si>
  <si>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</si>
  <si>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</si>
  <si>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</si>
  <si>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</si>
  <si>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</si>
  <si>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</si>
  <si>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</si>
  <si>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</si>
  <si>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</si>
  <si>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</si>
  <si>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</si>
  <si>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</si>
  <si>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</si>
  <si>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</si>
  <si>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</si>
  <si>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</si>
  <si>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</si>
  <si>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</si>
  <si>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</si>
  <si>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</si>
  <si>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</si>
  <si>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</si>
  <si>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</si>
  <si>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</si>
  <si>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</si>
  <si>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</si>
  <si>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</si>
  <si>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</si>
  <si>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</si>
  <si>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</si>
  <si>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</si>
  <si>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</si>
  <si>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</si>
  <si>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</si>
  <si>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</si>
  <si>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</si>
  <si>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</si>
  <si>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</si>
  <si>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</si>
  <si>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</si>
  <si>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</si>
  <si>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</si>
  <si>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</si>
  <si>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</si>
  <si>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</si>
  <si>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</si>
  <si>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</si>
  <si>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</si>
  <si>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</si>
  <si>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</si>
  <si>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</si>
  <si>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</si>
  <si>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</si>
  <si>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</si>
  <si>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</si>
  <si>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</si>
  <si>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</si>
  <si>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</si>
  <si>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</si>
  <si>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</si>
  <si>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</si>
  <si>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</si>
  <si>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</si>
  <si>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</si>
  <si>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</si>
  <si>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</si>
  <si>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</si>
  <si>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</si>
  <si>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</si>
  <si>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</si>
  <si>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</si>
  <si>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</si>
  <si>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</si>
  <si>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</si>
  <si>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</si>
  <si>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</si>
  <si>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</si>
  <si>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</si>
  <si>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</si>
  <si>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</si>
  <si>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</si>
  <si>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</si>
  <si>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</si>
  <si>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</si>
  <si>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</si>
  <si>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</si>
  <si>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</si>
  <si>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</si>
  <si>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</si>
  <si>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</si>
  <si>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</si>
  <si>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</si>
  <si>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</si>
  <si>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</si>
  <si>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</si>
  <si>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</si>
  <si>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</si>
  <si>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</si>
  <si>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</si>
  <si>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</si>
  <si>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</si>
  <si>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</si>
  <si>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</si>
  <si>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</si>
  <si>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</si>
  <si>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</si>
  <si>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</si>
  <si>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</si>
  <si>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</si>
  <si>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</si>
  <si>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</si>
  <si>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</si>
  <si>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</si>
  <si>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</si>
  <si>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</si>
  <si>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</si>
  <si>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</si>
  <si>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</si>
  <si>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</si>
  <si>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</si>
  <si>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</si>
  <si>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</si>
  <si>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</si>
  <si>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</si>
  <si>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</si>
  <si>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</si>
  <si>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</si>
  <si>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</si>
  <si>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</si>
  <si>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</si>
  <si>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</si>
  <si>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</si>
  <si>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</si>
  <si>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</si>
  <si>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</si>
  <si>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</si>
  <si>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</si>
  <si>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</si>
  <si>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</si>
  <si>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</si>
  <si>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</si>
  <si>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</si>
  <si>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</si>
  <si>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</si>
  <si>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</si>
  <si>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</si>
  <si>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</si>
  <si>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</si>
  <si>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</si>
  <si>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</si>
  <si>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</si>
  <si>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</si>
  <si>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</si>
  <si>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</si>
  <si>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</si>
  <si>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</si>
  <si>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</si>
  <si>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</si>
  <si>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</si>
  <si>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</si>
  <si>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</si>
  <si>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</si>
  <si>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</si>
  <si>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</si>
  <si>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</si>
  <si>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</si>
  <si>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</si>
  <si>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</si>
  <si>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</si>
  <si>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</si>
  <si>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</si>
  <si>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</si>
  <si>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</si>
  <si>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</si>
  <si>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</si>
  <si>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</si>
  <si>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</si>
  <si>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</si>
  <si>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</si>
  <si>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</si>
  <si>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</si>
  <si>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</si>
  <si>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</si>
  <si>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</si>
  <si>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</si>
  <si>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</si>
  <si>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</si>
  <si>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</si>
  <si>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</si>
  <si>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</si>
  <si>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</si>
  <si>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</si>
  <si>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</si>
  <si>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</si>
  <si>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</si>
  <si>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</si>
  <si>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</si>
  <si>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</si>
  <si>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</si>
  <si>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</si>
  <si>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</si>
  <si>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</si>
  <si>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</si>
  <si>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</si>
  <si>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</si>
  <si>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</si>
  <si>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</si>
  <si>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</si>
  <si>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</si>
  <si>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</si>
  <si>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</si>
  <si>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</si>
  <si>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</si>
  <si>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</si>
  <si>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</si>
  <si>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</si>
  <si>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</si>
  <si>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</si>
  <si>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</si>
  <si>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</si>
  <si>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</si>
  <si>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</si>
  <si>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</si>
  <si>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</si>
  <si>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</si>
  <si>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</si>
  <si>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</si>
  <si>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</si>
  <si>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</si>
  <si>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</si>
  <si>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</si>
  <si>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</si>
  <si>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</si>
  <si>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</si>
  <si>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</si>
  <si>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</si>
  <si>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</si>
  <si>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</si>
  <si>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</si>
  <si>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</si>
  <si>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</si>
  <si>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</si>
  <si>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</si>
  <si>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</si>
  <si>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</si>
  <si>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</si>
  <si>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</si>
  <si>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</si>
  <si>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</si>
  <si>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</si>
  <si>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</si>
  <si>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</si>
  <si>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</si>
  <si>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</si>
  <si>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</si>
  <si>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</si>
  <si>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</si>
  <si>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</si>
  <si>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</si>
  <si>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</si>
  <si>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</si>
  <si>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</si>
  <si>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</si>
  <si>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</si>
  <si>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</si>
  <si>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</si>
  <si>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</si>
  <si>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</si>
  <si>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</si>
  <si>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</si>
  <si>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</si>
  <si>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</si>
  <si>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</si>
  <si>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</si>
  <si>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</si>
  <si>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</si>
  <si>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</si>
  <si>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</si>
  <si>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</si>
  <si>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</si>
  <si>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</si>
  <si>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</si>
  <si>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</si>
  <si>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</si>
  <si>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</si>
  <si>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</si>
  <si>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</si>
  <si>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</si>
  <si>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</si>
  <si>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</si>
  <si>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</si>
  <si>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</si>
  <si>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</si>
  <si>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</si>
  <si>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</si>
  <si>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</si>
  <si>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</si>
  <si>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</si>
  <si>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</si>
  <si>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</si>
  <si>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</si>
  <si>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</si>
  <si>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</si>
  <si>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</si>
  <si>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</si>
  <si>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</si>
  <si>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</si>
  <si>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</si>
  <si>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</si>
  <si>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</si>
  <si>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</si>
  <si>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</si>
  <si>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</si>
  <si>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</si>
  <si>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</si>
  <si>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</si>
  <si>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</si>
  <si>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</si>
  <si>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</si>
  <si>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</si>
  <si>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</si>
  <si>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</si>
  <si>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</si>
  <si>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</si>
  <si>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</si>
  <si>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</si>
  <si>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</si>
  <si>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</si>
  <si>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</si>
  <si>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</si>
  <si>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</si>
  <si>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</si>
  <si>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</si>
  <si>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</si>
  <si>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</si>
  <si>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</si>
  <si>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</si>
  <si>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</si>
  <si>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</si>
  <si>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</si>
  <si>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</si>
  <si>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</si>
  <si>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</si>
  <si>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</si>
  <si>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</si>
  <si>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</si>
  <si>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</si>
  <si>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</si>
  <si>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</si>
  <si>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</si>
  <si>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</si>
  <si>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</si>
  <si>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</si>
  <si>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</si>
  <si>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</si>
  <si>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</si>
  <si>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</si>
  <si>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</si>
  <si>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</si>
  <si>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</si>
  <si>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</si>
  <si>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</si>
  <si>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</si>
  <si>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</si>
  <si>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</si>
  <si>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</si>
  <si>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</si>
  <si>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</si>
  <si>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</si>
  <si>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</si>
  <si>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</si>
  <si>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</si>
  <si>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</si>
  <si>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</si>
  <si>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</si>
  <si>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</si>
  <si>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</si>
  <si>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</si>
  <si>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</si>
  <si>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</si>
  <si>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</si>
  <si>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</si>
  <si>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</si>
  <si>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</si>
  <si>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</si>
  <si>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</si>
  <si>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</si>
  <si>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</si>
  <si>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</si>
  <si>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</si>
  <si>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</si>
  <si>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</si>
  <si>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</si>
  <si>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</si>
  <si>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</si>
  <si>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</si>
  <si>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</si>
  <si>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</si>
  <si>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</si>
  <si>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</si>
  <si>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</si>
  <si>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</si>
  <si>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</si>
  <si>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</si>
  <si>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</si>
  <si>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</si>
  <si>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</si>
  <si>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</si>
  <si>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</si>
  <si>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</si>
  <si>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</si>
  <si>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</si>
  <si>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</si>
  <si>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</si>
  <si>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</si>
  <si>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</si>
  <si>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</si>
  <si>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</si>
  <si>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</si>
  <si>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</si>
  <si>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</si>
  <si>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</si>
  <si>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</si>
  <si>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</si>
  <si>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</si>
  <si>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</si>
  <si>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</si>
  <si>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</si>
  <si>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</si>
  <si>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</si>
  <si>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</si>
  <si>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</si>
  <si>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</si>
  <si>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</si>
  <si>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</si>
  <si>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</si>
  <si>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</si>
  <si>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</si>
  <si>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</si>
  <si>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</si>
  <si>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</si>
  <si>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</si>
  <si>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</si>
  <si>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</si>
  <si>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</si>
  <si>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</si>
  <si>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</si>
  <si>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</si>
  <si>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</si>
  <si>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</si>
  <si>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</si>
  <si>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</si>
  <si>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</si>
  <si>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</si>
  <si>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</si>
  <si>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</si>
  <si>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</si>
  <si>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</si>
  <si>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</si>
  <si>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</si>
  <si>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</si>
  <si>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</si>
  <si>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</si>
  <si>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</si>
  <si>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</si>
  <si>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</si>
  <si>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</si>
  <si>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</si>
  <si>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</si>
  <si>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</si>
  <si>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</si>
  <si>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</si>
  <si>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</si>
  <si>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</si>
  <si>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</si>
  <si>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</si>
  <si>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</si>
  <si>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</si>
  <si>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</si>
  <si>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</si>
  <si>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</si>
  <si>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</si>
  <si>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</si>
  <si>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</si>
  <si>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</si>
  <si>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</si>
  <si>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</si>
  <si>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</si>
  <si>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</si>
  <si>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</si>
  <si>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</si>
  <si>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</si>
  <si>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</si>
  <si>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</si>
  <si>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</si>
  <si>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</si>
  <si>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</si>
  <si>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</si>
  <si>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</si>
  <si>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</si>
  <si>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</si>
  <si>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</si>
  <si>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</si>
  <si>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</si>
  <si>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</si>
  <si>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</si>
  <si>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</si>
  <si>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</si>
  <si>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</si>
  <si>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</si>
  <si>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</si>
  <si>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</si>
  <si>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</si>
  <si>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</si>
  <si>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</si>
  <si>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</si>
  <si>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</si>
  <si>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</si>
  <si>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</si>
  <si>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</si>
  <si>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</si>
  <si>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</si>
  <si>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</si>
  <si>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</si>
  <si>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</si>
  <si>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</si>
  <si>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</si>
  <si>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</si>
  <si>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</si>
  <si>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</si>
  <si>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</si>
  <si>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</si>
  <si>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</si>
  <si>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</si>
  <si>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</si>
  <si>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</si>
  <si>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</si>
  <si>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</si>
  <si>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</si>
  <si>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</si>
  <si>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</si>
  <si>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</si>
  <si>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</si>
  <si>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</si>
  <si>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</si>
  <si>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</si>
  <si>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</si>
  <si>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</si>
  <si>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</si>
  <si>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</si>
  <si>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</si>
  <si>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</si>
  <si>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</si>
  <si>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</si>
  <si>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</si>
  <si>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</si>
  <si>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</si>
  <si>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</si>
  <si>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</si>
  <si>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</si>
  <si>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</si>
  <si>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</si>
  <si>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</si>
  <si>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</si>
  <si>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</si>
  <si>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</si>
  <si>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</si>
  <si>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</si>
  <si>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</si>
  <si>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</si>
  <si>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</si>
  <si>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</si>
  <si>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</si>
  <si>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</si>
  <si>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</si>
  <si>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</si>
  <si>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</si>
  <si>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</si>
  <si>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</si>
  <si>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</si>
  <si>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</si>
  <si>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</si>
  <si>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</si>
  <si>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</si>
  <si>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</si>
  <si>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</si>
  <si>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</si>
  <si>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</si>
  <si>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</si>
  <si>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</si>
  <si>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</si>
  <si>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</si>
  <si>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</si>
  <si>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</si>
  <si>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</si>
  <si>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</si>
  <si>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</si>
  <si>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</si>
  <si>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</si>
  <si>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</si>
  <si>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</si>
  <si>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</si>
  <si>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</si>
  <si>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</si>
  <si>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</si>
  <si>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</si>
  <si>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</si>
  <si>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</si>
  <si>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</si>
  <si>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</si>
  <si>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</si>
  <si>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</si>
  <si>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</si>
  <si>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</si>
  <si>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</si>
  <si>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</si>
  <si>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</si>
  <si>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</si>
  <si>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</si>
  <si>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</si>
  <si>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</si>
  <si>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</si>
  <si>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</si>
  <si>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</si>
  <si>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</si>
  <si>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</si>
  <si>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</si>
  <si>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</si>
  <si>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</si>
  <si>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</si>
  <si>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</si>
  <si>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</si>
  <si>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</si>
  <si>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</si>
  <si>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</si>
  <si>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</si>
  <si>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</si>
  <si>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</si>
  <si>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</si>
  <si>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</si>
  <si>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</si>
  <si>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</si>
  <si>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</si>
  <si>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</si>
  <si>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</si>
  <si>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</si>
  <si>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</si>
  <si>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</si>
  <si>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</si>
  <si>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</si>
  <si>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</si>
  <si>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</si>
  <si>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</si>
  <si>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</si>
  <si>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</si>
  <si>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</si>
  <si>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</si>
  <si>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</si>
  <si>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</si>
  <si>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</si>
  <si>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</si>
  <si>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</si>
  <si>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</si>
  <si>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</si>
  <si>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</si>
  <si>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</si>
  <si>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</si>
  <si>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</si>
  <si>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</si>
  <si>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</si>
  <si>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</si>
  <si>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</si>
  <si>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</si>
  <si>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</si>
  <si>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</si>
  <si>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</si>
  <si>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</si>
  <si>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</si>
  <si>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</si>
  <si>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</si>
  <si>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</si>
  <si>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</si>
  <si>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</si>
  <si>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</si>
  <si>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</si>
  <si>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</si>
  <si>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</si>
  <si>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</si>
  <si>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</si>
  <si>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</si>
  <si>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</si>
  <si>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</si>
  <si>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</si>
  <si>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</si>
  <si>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</si>
  <si>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</si>
  <si>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</si>
  <si>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</si>
  <si>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</si>
  <si>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</si>
  <si>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</si>
  <si>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</si>
  <si>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</si>
  <si>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</si>
  <si>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</si>
  <si>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</si>
  <si>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</si>
  <si>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</si>
  <si>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</si>
  <si>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</si>
  <si>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</si>
  <si>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</si>
  <si>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</si>
  <si>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</si>
  <si>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</si>
  <si>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</si>
  <si>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</si>
  <si>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</si>
  <si>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</si>
  <si>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</si>
  <si>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</si>
  <si>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</si>
  <si>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</si>
  <si>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</si>
  <si>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</si>
  <si>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</si>
  <si>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</si>
  <si>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</si>
  <si>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</si>
  <si>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</si>
  <si>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</si>
  <si>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</si>
  <si>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</si>
  <si>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</si>
  <si>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</si>
  <si>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</si>
  <si>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</si>
  <si>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</si>
  <si>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</si>
  <si>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</si>
  <si>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</si>
  <si>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</si>
  <si>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</si>
  <si>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</si>
  <si>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</si>
  <si>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</si>
  <si>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</si>
  <si>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</si>
  <si>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</si>
  <si>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</si>
  <si>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</si>
  <si>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</si>
  <si>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</si>
  <si>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</si>
  <si>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</si>
  <si>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</si>
  <si>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</si>
  <si>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</si>
  <si>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</si>
  <si>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</si>
  <si>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</si>
  <si>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</si>
  <si>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</si>
  <si>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</si>
  <si>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</si>
  <si>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</si>
  <si>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</si>
  <si>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</si>
  <si>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</si>
  <si>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</si>
  <si>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</si>
  <si>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</si>
  <si>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</si>
  <si>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</si>
  <si>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</si>
  <si>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</si>
  <si>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</si>
  <si>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</si>
  <si>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</si>
  <si>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</si>
  <si>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</si>
  <si>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</si>
  <si>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</si>
  <si>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</si>
  <si>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</si>
  <si>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</si>
  <si>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</si>
  <si>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</si>
  <si>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</si>
  <si>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</si>
  <si>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</si>
  <si>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</si>
  <si>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</si>
  <si>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</si>
  <si>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</si>
  <si>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</si>
  <si>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</si>
  <si>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</si>
  <si>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</si>
  <si>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</si>
  <si>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</si>
  <si>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</si>
  <si>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</si>
  <si>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</si>
  <si>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</si>
  <si>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</si>
  <si>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</si>
  <si>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</si>
  <si>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</si>
  <si>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</si>
  <si>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</si>
  <si>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</si>
  <si>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</si>
  <si>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</si>
  <si>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</si>
  <si>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</si>
  <si>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</si>
  <si>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</si>
  <si>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</si>
  <si>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</si>
  <si>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</si>
  <si>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</si>
  <si>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</si>
  <si>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</si>
  <si>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</si>
  <si>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</si>
  <si>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</si>
  <si>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</si>
  <si>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</si>
  <si>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</si>
  <si>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</si>
  <si>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</si>
  <si>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</si>
  <si>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</si>
  <si>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</si>
  <si>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</si>
  <si>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</si>
  <si>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</si>
  <si>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</si>
  <si>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</si>
  <si>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</si>
  <si>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</si>
  <si>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</si>
  <si>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</si>
  <si>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</si>
  <si>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</si>
  <si>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</si>
  <si>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</si>
  <si>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</si>
  <si>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</si>
  <si>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</si>
  <si>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</si>
  <si>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</si>
  <si>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</si>
  <si>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</si>
  <si>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</si>
  <si>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</si>
  <si>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</si>
  <si>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</si>
  <si>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</si>
  <si>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</si>
  <si>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</si>
  <si>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</si>
  <si>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</si>
  <si>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</si>
  <si>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</si>
  <si>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</si>
  <si>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</si>
  <si>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</si>
  <si>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</si>
  <si>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</si>
  <si>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</si>
  <si>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</si>
  <si>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</si>
  <si>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</si>
  <si>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</si>
  <si>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</si>
  <si>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</si>
  <si>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</si>
  <si>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</si>
  <si>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</si>
  <si>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</si>
  <si>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</si>
  <si>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</si>
  <si>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</si>
  <si>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</si>
  <si>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</si>
  <si>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</si>
  <si>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</si>
  <si>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</si>
  <si>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</si>
  <si>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</si>
  <si>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</si>
  <si>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</si>
  <si>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</si>
  <si>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</si>
  <si>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</si>
  <si>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</si>
  <si>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</si>
  <si>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</si>
  <si>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</si>
  <si>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</si>
  <si>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</si>
  <si>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</si>
  <si>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</si>
  <si>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</si>
  <si>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</si>
  <si>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</si>
  <si>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</si>
  <si>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</si>
  <si>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</si>
  <si>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</si>
  <si>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</si>
  <si>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</si>
  <si>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</si>
  <si>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</si>
  <si>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</si>
  <si>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</si>
  <si>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</si>
  <si>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</si>
  <si>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</si>
  <si>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</si>
  <si>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</si>
  <si>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</si>
  <si>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</si>
  <si>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</si>
  <si>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</si>
  <si>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</si>
  <si>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</si>
  <si>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</si>
  <si>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</si>
  <si>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</si>
  <si>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</si>
  <si>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</si>
  <si>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</si>
  <si>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</si>
  <si>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</si>
  <si>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</si>
  <si>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</si>
  <si>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</si>
  <si>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</si>
  <si>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</si>
  <si>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</si>
  <si>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</si>
  <si>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</si>
  <si>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</si>
  <si>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</si>
  <si>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</si>
  <si>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</si>
  <si>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</si>
  <si>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</si>
  <si>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</si>
  <si>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</si>
  <si>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</si>
  <si>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</si>
  <si>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</si>
  <si>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</si>
  <si>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</si>
  <si>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</si>
  <si>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</si>
  <si>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</si>
  <si>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</si>
  <si>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</si>
  <si>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</si>
  <si>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</si>
  <si>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</si>
  <si>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</si>
  <si>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</si>
  <si>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</si>
  <si>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</si>
  <si>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</si>
  <si>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</si>
  <si>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</si>
  <si>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</si>
  <si>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</si>
  <si>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</si>
  <si>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</si>
  <si>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</si>
  <si>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</si>
  <si>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</si>
  <si>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</si>
  <si>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</si>
  <si>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</si>
  <si>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</si>
  <si>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</si>
  <si>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</si>
  <si>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</si>
  <si>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</si>
  <si>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</si>
  <si>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</si>
  <si>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</si>
  <si>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</si>
  <si>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</si>
  <si>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</si>
  <si>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</si>
  <si>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</si>
  <si>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</si>
  <si>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</si>
  <si>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</si>
  <si>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</si>
  <si>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</si>
  <si>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</si>
  <si>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</si>
  <si>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</si>
  <si>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</si>
  <si>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</si>
  <si>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</si>
  <si>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</si>
  <si>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</si>
  <si>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</si>
  <si>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</si>
  <si>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</si>
  <si>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</si>
  <si>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</si>
  <si>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</si>
  <si>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</si>
  <si>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</si>
  <si>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</si>
  <si>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</si>
  <si>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</si>
  <si>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</si>
  <si>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</si>
  <si>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</si>
  <si>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</si>
  <si>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</si>
  <si>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</si>
  <si>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</si>
  <si>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</si>
  <si>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</si>
  <si>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</si>
  <si>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</si>
  <si>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</si>
  <si>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</si>
  <si>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</si>
  <si>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</si>
  <si>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</si>
  <si>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</si>
  <si>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</si>
  <si>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</si>
  <si>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</si>
  <si>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</si>
  <si>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</si>
  <si>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</si>
  <si>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</si>
  <si>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</si>
  <si>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</si>
  <si>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</si>
  <si>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</si>
  <si>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</si>
  <si>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</si>
  <si>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</si>
  <si>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</si>
  <si>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</si>
  <si>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</si>
  <si>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</si>
  <si>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</si>
  <si>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</si>
  <si>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</si>
  <si>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</si>
  <si>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</si>
  <si>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</si>
  <si>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</si>
  <si>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</si>
  <si>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</si>
  <si>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</si>
  <si>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</si>
  <si>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</si>
  <si>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</si>
  <si>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</si>
  <si>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</si>
  <si>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</si>
  <si>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</si>
  <si>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</si>
  <si>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</si>
  <si>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</si>
  <si>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</si>
  <si>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</si>
  <si>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</si>
  <si>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</si>
  <si>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</si>
  <si>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</si>
  <si>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</si>
  <si>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</si>
  <si>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</si>
  <si>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</si>
  <si>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</si>
  <si>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</si>
  <si>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</si>
  <si>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</si>
  <si>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</si>
  <si>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</si>
  <si>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</si>
  <si>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</si>
  <si>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</si>
  <si>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</si>
  <si>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</si>
  <si>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</si>
  <si>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</si>
  <si>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</si>
  <si>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</si>
  <si>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</si>
  <si>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</si>
  <si>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</si>
  <si>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</si>
  <si>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</si>
  <si>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</si>
  <si>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</si>
  <si>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</si>
  <si>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</si>
  <si>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</si>
  <si>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</si>
  <si>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</si>
  <si>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</si>
  <si>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</si>
  <si>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</si>
  <si>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</si>
  <si>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</si>
  <si>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</si>
  <si>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</si>
  <si>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</si>
  <si>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</si>
  <si>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</si>
  <si>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</si>
  <si>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</si>
  <si>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</si>
  <si>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</si>
  <si>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</si>
  <si>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</si>
  <si>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</si>
  <si>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</si>
  <si>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</si>
  <si>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</si>
  <si>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</si>
  <si>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</si>
  <si>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</si>
  <si>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</si>
  <si>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</si>
  <si>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</si>
  <si>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</si>
  <si>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</si>
  <si>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</si>
  <si>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</si>
  <si>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</si>
  <si>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</si>
  <si>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</si>
  <si>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</si>
  <si>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</si>
  <si>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</si>
  <si>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</si>
  <si>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</si>
  <si>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</si>
  <si>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</si>
  <si>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</si>
  <si>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</si>
  <si>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</si>
  <si>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</si>
  <si>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</si>
  <si>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</si>
  <si>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</si>
  <si>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</si>
  <si>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</si>
  <si>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</si>
  <si>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</si>
  <si>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</si>
  <si>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</si>
  <si>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</si>
  <si>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</si>
  <si>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</si>
  <si>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</si>
  <si>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</si>
  <si>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</si>
  <si>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</si>
  <si>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</si>
  <si>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</si>
  <si>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</si>
  <si>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</si>
  <si>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</si>
  <si>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</si>
  <si>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</si>
  <si>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</si>
  <si>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</si>
  <si>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</si>
  <si>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</si>
  <si>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</si>
  <si>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</si>
  <si>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</si>
  <si>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</si>
  <si>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</si>
  <si>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</si>
  <si>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</si>
  <si>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</si>
  <si>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</si>
  <si>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</si>
  <si>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</si>
  <si>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</si>
  <si>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</si>
  <si>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</si>
  <si>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</si>
  <si>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</si>
  <si>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</si>
  <si>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</si>
  <si>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</si>
  <si>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</si>
  <si>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</si>
  <si>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</si>
  <si>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</si>
  <si>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</si>
  <si>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</si>
  <si>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</si>
  <si>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</si>
  <si>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</si>
  <si>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</si>
  <si>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</si>
  <si>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</si>
  <si>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</si>
  <si>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</si>
  <si>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</si>
  <si>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</si>
  <si>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</si>
  <si>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</si>
  <si>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</si>
  <si>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</si>
  <si>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</si>
  <si>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</si>
  <si>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</si>
  <si>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</si>
  <si>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</si>
  <si>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</si>
  <si>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</si>
  <si>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</si>
  <si>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</si>
  <si>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</si>
  <si>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</si>
  <si>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</si>
  <si>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</si>
  <si>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</si>
  <si>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</si>
  <si>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</si>
  <si>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</si>
  <si>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</si>
  <si>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</si>
  <si>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</si>
  <si>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</si>
  <si>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</si>
  <si>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</si>
  <si>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</si>
  <si>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</si>
  <si>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</si>
  <si>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</si>
  <si>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</si>
  <si>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</si>
  <si>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</si>
  <si>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</si>
  <si>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</si>
  <si>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</si>
  <si>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</si>
  <si>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</si>
  <si>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</si>
  <si>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</si>
  <si>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</si>
  <si>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</si>
  <si>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</si>
  <si>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</si>
  <si>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</si>
  <si>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</si>
  <si>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</si>
  <si>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</si>
  <si>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</si>
  <si>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</si>
  <si>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</si>
  <si>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</si>
  <si>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</si>
  <si>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</si>
  <si>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</si>
  <si>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</si>
  <si>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</si>
  <si>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</si>
  <si>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</si>
  <si>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</si>
  <si>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</si>
  <si>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</si>
  <si>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</si>
  <si>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</si>
  <si>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</si>
  <si>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</si>
  <si>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</si>
  <si>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</si>
  <si>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</si>
  <si>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</si>
  <si>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</si>
  <si>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</si>
  <si>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</si>
  <si>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</si>
  <si>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</si>
  <si>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</si>
  <si>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</si>
  <si>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</si>
  <si>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</si>
  <si>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</si>
  <si>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</si>
  <si>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</si>
  <si>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</si>
  <si>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</si>
  <si>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</si>
  <si>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</si>
  <si>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</si>
  <si>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</si>
  <si>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</si>
  <si>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</si>
  <si>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</si>
  <si>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</si>
  <si>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</si>
  <si>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</si>
  <si>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</si>
  <si>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</si>
  <si>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</si>
  <si>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</si>
  <si>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</si>
  <si>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</si>
  <si>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</si>
  <si>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</si>
  <si>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</si>
  <si>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</si>
  <si>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</si>
  <si>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</si>
  <si>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</si>
  <si>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</si>
  <si>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</si>
  <si>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</si>
  <si>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</si>
  <si>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</si>
  <si>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</si>
  <si>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</si>
  <si>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</si>
  <si>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</si>
  <si>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</si>
  <si>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</si>
  <si>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</si>
  <si>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</si>
  <si>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</si>
  <si>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</si>
  <si>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</si>
  <si>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</si>
  <si>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</si>
  <si>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</si>
  <si>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</si>
  <si>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</si>
  <si>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</si>
  <si>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</si>
  <si>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</si>
  <si>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</si>
  <si>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</si>
  <si>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</si>
  <si>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</si>
  <si>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</si>
  <si>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</si>
  <si>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</si>
  <si>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</si>
  <si>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</si>
  <si>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</si>
  <si>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</si>
  <si>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</si>
  <si>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</si>
  <si>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</si>
  <si>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</si>
  <si>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</si>
  <si>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</si>
  <si>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</si>
  <si>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</si>
  <si>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</si>
  <si>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</si>
  <si>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</si>
  <si>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</si>
  <si>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</si>
  <si>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</si>
  <si>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</si>
  <si>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</si>
  <si>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</si>
  <si>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</si>
  <si>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</si>
  <si>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</si>
  <si>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</si>
  <si>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</si>
  <si>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</si>
  <si>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</si>
  <si>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</si>
  <si>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</si>
  <si>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</si>
  <si>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</si>
  <si>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</si>
  <si>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</si>
  <si>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</si>
  <si>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</si>
  <si>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</si>
  <si>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</si>
  <si>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</si>
  <si>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</si>
  <si>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</si>
  <si>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</si>
  <si>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</si>
  <si>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</si>
  <si>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</si>
  <si>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</si>
  <si>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</si>
  <si>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</si>
  <si>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</si>
  <si>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</si>
  <si>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</si>
  <si>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</si>
  <si>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</si>
  <si>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</si>
  <si>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</si>
  <si>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</si>
  <si>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</si>
  <si>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</si>
  <si>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</si>
  <si>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</si>
  <si>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</si>
  <si>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</si>
  <si>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</si>
  <si>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</si>
  <si>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</si>
  <si>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</si>
  <si>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</si>
  <si>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</si>
  <si>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</si>
  <si>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</si>
  <si>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</si>
  <si>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</si>
  <si>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</si>
  <si>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</si>
  <si>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</si>
  <si>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</si>
  <si>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</si>
  <si>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</si>
  <si>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</si>
  <si>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</si>
  <si>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</si>
  <si>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</si>
  <si>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</si>
  <si>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</si>
  <si>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</si>
  <si>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</si>
  <si>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</si>
  <si>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</si>
  <si>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</si>
  <si>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</si>
  <si>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</si>
  <si>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</si>
  <si>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</si>
  <si>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</si>
  <si>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</si>
  <si>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</si>
  <si>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</si>
  <si>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</si>
  <si>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</si>
  <si>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</si>
  <si>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</si>
  <si>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</si>
  <si>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</si>
  <si>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</si>
  <si>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</si>
  <si>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</si>
  <si>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</si>
  <si>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</si>
  <si>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</si>
  <si>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</si>
  <si>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</si>
  <si>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</si>
  <si>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</si>
  <si>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</si>
  <si>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</si>
  <si>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</si>
  <si>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</si>
  <si>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</si>
  <si>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</si>
  <si>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</si>
  <si>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</si>
  <si>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</si>
  <si>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</si>
  <si>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</si>
  <si>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</si>
  <si>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</si>
  <si>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</si>
  <si>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</si>
  <si>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</si>
  <si>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</si>
  <si>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</si>
  <si>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</si>
  <si>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</si>
  <si>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</si>
  <si>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</si>
  <si>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</si>
  <si>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</si>
  <si>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</si>
  <si>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</si>
  <si>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</si>
  <si>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</si>
  <si>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</si>
  <si>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</si>
  <si>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</si>
  <si>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</si>
  <si>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</si>
  <si>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</si>
  <si>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</si>
  <si>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</si>
  <si>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</si>
  <si>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</si>
  <si>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</si>
  <si>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</si>
  <si>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</si>
  <si>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</si>
  <si>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</si>
  <si>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</si>
  <si>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</si>
  <si>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</si>
  <si>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</si>
  <si>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</si>
  <si>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</si>
  <si>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</si>
  <si>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</si>
  <si>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</si>
  <si>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</si>
  <si>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</si>
  <si>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</si>
  <si>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</si>
  <si>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</si>
  <si>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</si>
  <si>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</si>
  <si>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</si>
  <si>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</si>
  <si>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</si>
  <si>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</si>
  <si>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</si>
  <si>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</si>
  <si>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</si>
  <si>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</si>
  <si>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</si>
  <si>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</si>
  <si>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</si>
  <si>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</si>
  <si>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</si>
  <si>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</si>
  <si>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</si>
  <si>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</si>
  <si>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</si>
  <si>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</si>
  <si>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</si>
  <si>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</si>
  <si>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</si>
  <si>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</si>
  <si>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</si>
  <si>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</si>
  <si>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</si>
  <si>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</si>
  <si>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</si>
  <si>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</si>
  <si>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</si>
  <si>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</si>
  <si>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</si>
  <si>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</si>
  <si>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</si>
  <si>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</si>
  <si>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</si>
  <si>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</si>
  <si>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</si>
  <si>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</si>
  <si>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</si>
  <si>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</si>
  <si>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</si>
  <si>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</si>
  <si>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</si>
  <si>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</si>
  <si>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</si>
  <si>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</si>
  <si>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</si>
  <si>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</si>
  <si>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</si>
  <si>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</si>
  <si>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</si>
  <si>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</si>
  <si>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</si>
  <si>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</si>
  <si>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</si>
  <si>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</si>
  <si>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</si>
  <si>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</si>
  <si>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</si>
  <si>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</si>
  <si>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</si>
  <si>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</si>
  <si>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</si>
  <si>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</si>
  <si>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</si>
  <si>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</si>
  <si>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</si>
  <si>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</si>
  <si>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</si>
  <si>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</si>
  <si>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</si>
  <si>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</si>
  <si>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</si>
  <si>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</si>
  <si>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</si>
  <si>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</si>
  <si>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</si>
  <si>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</si>
  <si>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</si>
  <si>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</si>
  <si>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</si>
  <si>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</si>
  <si>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</si>
  <si>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</si>
  <si>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</si>
  <si>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</si>
  <si>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</si>
  <si>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</si>
  <si>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</si>
  <si>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</si>
  <si>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</si>
  <si>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</si>
  <si>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</si>
  <si>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</si>
  <si>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</si>
  <si>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</si>
  <si>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</si>
  <si>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</si>
  <si>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</si>
  <si>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</si>
  <si>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</si>
  <si>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</si>
  <si>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</si>
  <si>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</si>
  <si>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</si>
  <si>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</si>
  <si>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</si>
  <si>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</si>
  <si>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</si>
  <si>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</si>
  <si>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</si>
  <si>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</si>
  <si>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</si>
  <si>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</si>
  <si>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</si>
  <si>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</si>
  <si>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</si>
  <si>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</si>
  <si>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</si>
  <si>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</si>
  <si>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</si>
  <si>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</si>
  <si>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</si>
  <si>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</si>
  <si>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</si>
  <si>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</si>
  <si>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</si>
  <si>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</si>
  <si>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</si>
  <si>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</si>
  <si>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</si>
  <si>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</si>
  <si>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</si>
  <si>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</si>
  <si>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</si>
  <si>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</si>
  <si>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</si>
  <si>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</si>
  <si>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</si>
  <si>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</si>
  <si>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</si>
  <si>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</si>
  <si>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</si>
  <si>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</si>
  <si>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</si>
  <si>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</si>
  <si>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</si>
  <si>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</si>
  <si>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</si>
  <si>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</si>
  <si>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</si>
  <si>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</si>
  <si>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</si>
  <si>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</si>
  <si>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</si>
  <si>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</si>
  <si>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</si>
  <si>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</si>
  <si>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</si>
  <si>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</si>
  <si>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</si>
  <si>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</si>
  <si>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</si>
  <si>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</si>
  <si>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</si>
  <si>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</si>
  <si>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</si>
  <si>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</si>
  <si>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</si>
  <si>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</si>
  <si>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</si>
  <si>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</si>
  <si>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</si>
  <si>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</si>
  <si>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</si>
  <si>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</si>
  <si>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</si>
  <si>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</si>
  <si>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</si>
  <si>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</si>
  <si>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</si>
  <si>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</si>
  <si>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</si>
  <si>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</si>
  <si>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</si>
  <si>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</si>
  <si>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</si>
  <si>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</si>
  <si>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</si>
  <si>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</si>
  <si>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</si>
  <si>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</si>
  <si>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</si>
  <si>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</si>
  <si>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</si>
  <si>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</si>
  <si>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</si>
  <si>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</si>
  <si>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</si>
  <si>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</si>
  <si>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</si>
  <si>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</si>
  <si>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</si>
  <si>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</si>
  <si>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</si>
  <si>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</si>
  <si>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</si>
  <si>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</si>
  <si>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</si>
  <si>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</si>
  <si>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</si>
  <si>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</si>
  <si>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</si>
  <si>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</si>
  <si>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</si>
  <si>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</si>
  <si>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</si>
  <si>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</si>
  <si>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</si>
  <si>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</si>
  <si>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</si>
  <si>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</si>
  <si>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</si>
  <si>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</si>
  <si>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</si>
  <si>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</si>
  <si>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</si>
  <si>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</si>
  <si>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</si>
  <si>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</si>
  <si>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</si>
  <si>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</si>
  <si>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</si>
  <si>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</si>
  <si>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</si>
  <si>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</si>
  <si>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</si>
  <si>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</si>
  <si>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</si>
  <si>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</si>
  <si>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</si>
  <si>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</si>
  <si>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</si>
  <si>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</si>
  <si>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</si>
  <si>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</si>
  <si>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</si>
  <si>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</si>
  <si>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</si>
  <si>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</si>
  <si>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</si>
  <si>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</si>
  <si>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</si>
  <si>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</si>
  <si>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</si>
  <si>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</si>
  <si>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</si>
  <si>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</si>
  <si>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</si>
  <si>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</si>
  <si>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</si>
  <si>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</si>
  <si>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</si>
  <si>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</si>
  <si>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</si>
  <si>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</si>
  <si>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</si>
  <si>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</si>
  <si>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</si>
  <si>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</si>
  <si>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</si>
  <si>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</si>
  <si>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</si>
  <si>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</si>
  <si>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</si>
  <si>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</si>
  <si>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</si>
  <si>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</si>
  <si>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</si>
  <si>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</si>
  <si>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</si>
  <si>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</si>
  <si>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</si>
  <si>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</si>
  <si>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</si>
  <si>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</si>
  <si>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</si>
  <si>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</si>
  <si>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</si>
  <si>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</si>
  <si>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</si>
  <si>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</si>
  <si>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</si>
  <si>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</si>
  <si>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</si>
  <si>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</si>
  <si>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</si>
  <si>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</si>
  <si>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</si>
  <si>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</si>
  <si>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</si>
  <si>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</si>
  <si>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</si>
  <si>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</si>
  <si>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</si>
  <si>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</si>
  <si>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</si>
  <si>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</si>
  <si>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</si>
  <si>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</si>
  <si>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</si>
  <si>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</si>
  <si>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</si>
  <si>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</si>
  <si>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</si>
  <si>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</si>
  <si>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</si>
  <si>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</si>
  <si>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</si>
  <si>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</si>
  <si>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</si>
  <si>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</si>
  <si>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</si>
  <si>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</si>
  <si>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</si>
  <si>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</si>
  <si>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</si>
  <si>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</si>
  <si>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</si>
  <si>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</si>
  <si>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</si>
  <si>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</si>
  <si>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</si>
  <si>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</si>
  <si>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</si>
  <si>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</si>
  <si>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</si>
  <si>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</si>
  <si>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</si>
  <si>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</si>
  <si>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</si>
  <si>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</si>
  <si>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</si>
  <si>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</si>
  <si>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</si>
  <si>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</si>
  <si>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</si>
  <si>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</si>
  <si>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</si>
  <si>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</si>
  <si>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</si>
  <si>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</si>
  <si>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</si>
  <si>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</si>
  <si>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</si>
  <si>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</si>
  <si>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</si>
  <si>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</si>
  <si>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</si>
  <si>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</si>
  <si>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</si>
  <si>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</si>
  <si>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</si>
  <si>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</si>
  <si>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</si>
  <si>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</si>
  <si>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</si>
  <si>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</si>
  <si>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</si>
  <si>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</si>
  <si>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</si>
  <si>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</si>
  <si>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</si>
  <si>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</si>
  <si>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</si>
  <si>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</si>
  <si>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</si>
  <si>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</si>
  <si>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</si>
  <si>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</si>
  <si>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</si>
  <si>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</si>
  <si>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</si>
  <si>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</si>
  <si>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</si>
  <si>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</si>
  <si>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</si>
  <si>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</si>
  <si>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</si>
  <si>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</si>
  <si>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</si>
  <si>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</si>
  <si>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</si>
  <si>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</si>
  <si>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</si>
  <si>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</si>
  <si>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</si>
  <si>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</si>
  <si>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</si>
  <si>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</si>
  <si>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</si>
  <si>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</si>
  <si>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</si>
  <si>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</si>
  <si>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</si>
  <si>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</si>
  <si>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</si>
  <si>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</si>
  <si>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</si>
  <si>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</si>
  <si>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</si>
  <si>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</si>
  <si>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</si>
  <si>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</si>
  <si>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</si>
  <si>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</si>
  <si>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</si>
  <si>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</si>
  <si>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</si>
  <si>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</si>
  <si>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</si>
  <si>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</si>
  <si>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</si>
  <si>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</si>
  <si>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</si>
  <si>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</si>
  <si>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</si>
  <si>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</si>
  <si>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</si>
  <si>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</si>
  <si>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</si>
  <si>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</si>
  <si>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</si>
  <si>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</si>
  <si>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</si>
  <si>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</si>
  <si>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</si>
  <si>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</si>
  <si>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</si>
  <si>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</si>
  <si>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</si>
  <si>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</si>
  <si>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</si>
  <si>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</si>
  <si>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</si>
  <si>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</si>
  <si>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</si>
  <si>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</si>
  <si>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</si>
  <si>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</si>
  <si>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</si>
  <si>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</si>
  <si>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</si>
  <si>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</si>
  <si>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</si>
  <si>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</si>
  <si>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</si>
  <si>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</si>
  <si>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</si>
  <si>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</si>
  <si>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</si>
  <si>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</si>
  <si>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</si>
  <si>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</si>
  <si>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</si>
  <si>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</si>
  <si>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</si>
  <si>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</si>
  <si>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</si>
  <si>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</si>
  <si>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</si>
  <si>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</si>
  <si>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</si>
  <si>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</si>
  <si>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</si>
  <si>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</si>
  <si>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</si>
  <si>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</si>
  <si>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</si>
  <si>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</si>
  <si>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</si>
  <si>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</si>
  <si>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</si>
  <si>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</si>
  <si>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</si>
  <si>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</si>
  <si>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</si>
  <si>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</si>
  <si>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</si>
  <si>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</si>
  <si>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</si>
  <si>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</si>
  <si>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</si>
  <si>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</si>
  <si>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</si>
  <si>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</si>
  <si>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</si>
  <si>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</si>
  <si>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</si>
  <si>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</si>
  <si>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</si>
  <si>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</si>
  <si>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</si>
  <si>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</si>
  <si>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</si>
  <si>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</si>
  <si>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</si>
  <si>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</si>
  <si>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</si>
  <si>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</si>
  <si>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</si>
  <si>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</si>
  <si>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</si>
  <si>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</si>
  <si>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</si>
  <si>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</si>
  <si>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</si>
  <si>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</si>
  <si>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</si>
  <si>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</si>
  <si>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</si>
  <si>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</si>
  <si>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</si>
  <si>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</si>
  <si>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</si>
  <si>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</si>
  <si>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</si>
  <si>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</si>
  <si>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</si>
  <si>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</si>
  <si>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</si>
  <si>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</si>
  <si>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</si>
  <si>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</si>
  <si>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</si>
  <si>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</si>
  <si>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</si>
  <si>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</si>
  <si>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</si>
  <si>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</si>
  <si>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</si>
  <si>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</si>
  <si>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</si>
  <si>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</si>
  <si>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</si>
  <si>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</si>
  <si>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</si>
  <si>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</si>
  <si>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</si>
  <si>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</si>
  <si>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</si>
  <si>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</si>
  <si>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</si>
  <si>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</si>
  <si>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</si>
  <si>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</si>
  <si>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</si>
  <si>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</si>
  <si>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</si>
  <si>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</si>
  <si>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</si>
  <si>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</si>
  <si>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</si>
  <si>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</si>
  <si>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</si>
  <si>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</si>
  <si>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</si>
  <si>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</si>
  <si>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</si>
  <si>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</si>
  <si>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</si>
  <si>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</si>
  <si>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</si>
  <si>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</si>
  <si>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</si>
  <si>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</si>
  <si>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</si>
  <si>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</si>
  <si>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</si>
  <si>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</si>
  <si>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</si>
  <si>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</si>
  <si>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</si>
  <si>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</si>
  <si>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</si>
  <si>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</si>
  <si>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</si>
  <si>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</si>
  <si>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</si>
  <si>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</si>
  <si>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</si>
  <si>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</si>
  <si>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</si>
  <si>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</si>
  <si>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</si>
  <si>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</si>
  <si>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</si>
  <si>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</si>
  <si>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</si>
  <si>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</si>
  <si>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</si>
  <si>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</si>
  <si>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</si>
  <si>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</si>
  <si>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</si>
  <si>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</si>
  <si>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</si>
  <si>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</si>
  <si>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</si>
  <si>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</si>
  <si>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</si>
  <si>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</si>
  <si>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</si>
  <si>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</si>
  <si>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</si>
  <si>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</si>
  <si>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</si>
  <si>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</si>
  <si>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</si>
  <si>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</si>
  <si>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</si>
  <si>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</si>
  <si>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</si>
  <si>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</si>
  <si>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</si>
  <si>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</si>
  <si>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</si>
  <si>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</si>
  <si>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</si>
  <si>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</si>
  <si>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</si>
  <si>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</si>
  <si>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</si>
  <si>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</si>
  <si>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</si>
  <si>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</si>
  <si>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</si>
  <si>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</si>
  <si>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</si>
  <si>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</si>
  <si>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</si>
  <si>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</si>
  <si>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</si>
  <si>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</si>
  <si>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</si>
  <si>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</si>
  <si>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</si>
  <si>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</si>
  <si>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</si>
  <si>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</si>
  <si>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</si>
  <si>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</si>
  <si>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</si>
  <si>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</si>
  <si>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</si>
  <si>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</si>
  <si>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</si>
  <si>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</si>
  <si>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</si>
  <si>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</si>
  <si>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</si>
  <si>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</si>
  <si>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</si>
  <si>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</si>
  <si>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</si>
  <si>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</si>
  <si>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</si>
  <si>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</si>
  <si>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</si>
  <si>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</si>
  <si>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</si>
  <si>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</si>
  <si>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</si>
  <si>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</si>
  <si>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</si>
  <si>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</si>
  <si>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</si>
  <si>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</si>
  <si>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</si>
  <si>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</si>
  <si>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</si>
  <si>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</si>
  <si>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</si>
  <si>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</si>
  <si>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</si>
  <si>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</si>
  <si>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</si>
  <si>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</si>
  <si>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</si>
  <si>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</si>
  <si>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</si>
  <si>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</si>
  <si>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</si>
  <si>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</si>
  <si>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</si>
  <si>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</si>
  <si>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</si>
  <si>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</si>
  <si>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</si>
  <si>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</si>
  <si>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</si>
  <si>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</si>
  <si>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</si>
  <si>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</si>
  <si>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</si>
  <si>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</si>
  <si>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</si>
  <si>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</si>
  <si>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</si>
  <si>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</si>
  <si>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</si>
  <si>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</si>
  <si>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</si>
  <si>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</si>
  <si>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</si>
  <si>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</si>
  <si>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</si>
  <si>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</si>
  <si>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</si>
  <si>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</si>
  <si>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</si>
  <si>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</si>
  <si>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</si>
  <si>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</si>
  <si>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</si>
  <si>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</si>
  <si>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</si>
  <si>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</si>
  <si>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</si>
  <si>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</si>
  <si>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</si>
  <si>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</si>
  <si>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</si>
  <si>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</si>
  <si>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</si>
  <si>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</si>
  <si>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</si>
  <si>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</si>
  <si>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</si>
  <si>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</si>
  <si>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</si>
  <si>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</si>
  <si>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</si>
  <si>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</si>
  <si>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</si>
  <si>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</si>
  <si>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</si>
  <si>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</si>
  <si>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</si>
  <si>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</si>
  <si>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</si>
  <si>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</si>
  <si>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</si>
  <si>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</si>
  <si>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</si>
  <si>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</si>
  <si>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</si>
  <si>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</si>
  <si>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</si>
  <si>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</si>
  <si>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</si>
  <si>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</si>
  <si>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</si>
  <si>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</si>
  <si>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</si>
  <si>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</si>
  <si>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</si>
  <si>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</si>
  <si>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</si>
  <si>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</si>
  <si>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</si>
  <si>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</si>
  <si>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</si>
  <si>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</si>
  <si>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</si>
  <si>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</si>
  <si>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</si>
  <si>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</si>
  <si>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</si>
  <si>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</si>
  <si>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</si>
  <si>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</si>
  <si>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</si>
  <si>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</si>
  <si>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</si>
  <si>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</si>
  <si>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</si>
  <si>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</si>
  <si>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</si>
  <si>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</si>
  <si>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</si>
  <si>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</si>
  <si>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</si>
  <si>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</si>
  <si>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</si>
  <si>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</si>
  <si>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</si>
  <si>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</si>
  <si>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</si>
  <si>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</si>
  <si>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</si>
  <si>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</si>
  <si>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</si>
  <si>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</si>
  <si>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</si>
  <si>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</si>
  <si>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</si>
  <si>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</si>
  <si>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</si>
  <si>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</si>
  <si>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</si>
  <si>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</si>
  <si>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</si>
  <si>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</si>
  <si>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</si>
  <si>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</si>
  <si>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</si>
  <si>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</si>
  <si>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</si>
  <si>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</si>
  <si>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</si>
  <si>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</si>
  <si>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</si>
  <si>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</si>
  <si>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</si>
  <si>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</si>
  <si>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</si>
  <si>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</si>
  <si>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</si>
  <si>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</si>
  <si>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</si>
  <si>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</si>
  <si>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</si>
  <si>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</si>
  <si>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</si>
  <si>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</si>
  <si>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</si>
  <si>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</si>
  <si>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</si>
  <si>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</si>
  <si>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</si>
  <si>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</si>
  <si>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</si>
  <si>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</si>
  <si>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</si>
  <si>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</si>
  <si>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</si>
  <si>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</si>
  <si>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</si>
  <si>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</si>
  <si>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</si>
  <si>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</si>
  <si>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</si>
  <si>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</si>
  <si>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</si>
  <si>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</si>
  <si>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</si>
  <si>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</si>
  <si>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</si>
  <si>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</si>
  <si>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</si>
  <si>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</si>
  <si>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</si>
  <si>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</si>
  <si>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</si>
  <si>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</si>
  <si>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</si>
  <si>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</si>
  <si>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</si>
  <si>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</si>
  <si>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</si>
  <si>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</si>
  <si>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</si>
  <si>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</si>
  <si>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</si>
  <si>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</si>
  <si>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</si>
  <si>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</si>
  <si>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</si>
  <si>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</si>
  <si>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</si>
  <si>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</si>
  <si>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</si>
  <si>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</si>
  <si>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</si>
  <si>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</si>
  <si>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</si>
  <si>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</si>
  <si>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</si>
  <si>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</si>
  <si>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</si>
  <si>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</si>
  <si>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</si>
  <si>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</si>
  <si>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</si>
  <si>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</si>
  <si>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</si>
  <si>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</si>
  <si>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</si>
  <si>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</si>
  <si>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</si>
  <si>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</si>
  <si>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</si>
  <si>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</si>
  <si>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</si>
  <si>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</si>
  <si>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</si>
  <si>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</si>
  <si>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</si>
  <si>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</si>
  <si>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</si>
  <si>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</si>
  <si>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</si>
  <si>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</si>
  <si>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</si>
  <si>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</si>
  <si>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</si>
  <si>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</si>
  <si>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</si>
  <si>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</si>
  <si>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</si>
  <si>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</si>
  <si>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</si>
  <si>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</si>
  <si>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</si>
  <si>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</si>
  <si>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</si>
  <si>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</si>
  <si>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</si>
  <si>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</si>
  <si>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</si>
  <si>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</si>
  <si>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</si>
  <si>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</si>
  <si>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</si>
  <si>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</si>
  <si>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</si>
  <si>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</si>
  <si>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</si>
  <si>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</si>
  <si>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</si>
  <si>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</si>
  <si>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</si>
  <si>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</si>
  <si>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</si>
  <si>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</si>
  <si>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</si>
  <si>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</si>
  <si>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</si>
  <si>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</si>
  <si>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</si>
  <si>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</si>
  <si>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</si>
  <si>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</si>
  <si>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</si>
  <si>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</si>
  <si>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</si>
  <si>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</si>
  <si>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</si>
  <si>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</si>
  <si>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</si>
  <si>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</si>
  <si>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</si>
  <si>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</si>
  <si>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</si>
  <si>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</si>
  <si>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</si>
  <si>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</si>
  <si>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</si>
  <si>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</si>
  <si>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</si>
  <si>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</si>
  <si>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</si>
  <si>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</si>
  <si>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</si>
  <si>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</si>
  <si>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</si>
  <si>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</si>
  <si>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</si>
  <si>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</si>
  <si>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</si>
  <si>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</si>
  <si>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</si>
  <si>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</si>
  <si>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</si>
  <si>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</si>
  <si>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</si>
  <si>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</si>
  <si>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</si>
  <si>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</si>
  <si>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</si>
  <si>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</si>
  <si>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</si>
  <si>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</si>
  <si>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</si>
  <si>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</si>
  <si>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</si>
  <si>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</si>
  <si>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</si>
  <si>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</si>
  <si>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</si>
  <si>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</si>
  <si>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</si>
  <si>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</si>
  <si>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</si>
  <si>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</si>
  <si>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</si>
  <si>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</si>
  <si>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</si>
  <si>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</si>
  <si>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</si>
  <si>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</si>
  <si>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</si>
  <si>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</si>
  <si>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</si>
  <si>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</si>
  <si>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</si>
  <si>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</si>
  <si>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</si>
  <si>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</si>
  <si>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</si>
  <si>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</si>
  <si>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</si>
  <si>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</si>
  <si>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</si>
  <si>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</si>
  <si>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</si>
  <si>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</si>
  <si>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</si>
  <si>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</si>
  <si>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</si>
  <si>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</si>
  <si>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</si>
  <si>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</si>
  <si>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</si>
  <si>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</si>
  <si>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</si>
  <si>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</si>
  <si>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</si>
  <si>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</si>
  <si>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</si>
  <si>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</si>
  <si>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</si>
  <si>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</si>
  <si>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</si>
  <si>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</si>
  <si>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</si>
  <si>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</si>
  <si>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</si>
  <si>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</si>
  <si>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</si>
  <si>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</si>
  <si>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</si>
  <si>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</si>
  <si>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</si>
  <si>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</si>
  <si>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</si>
  <si>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</si>
  <si>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</si>
  <si>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</si>
  <si>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</si>
  <si>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</si>
  <si>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</si>
  <si>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</si>
  <si>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</si>
  <si>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</si>
  <si>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</si>
  <si>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</si>
  <si>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</si>
  <si>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</si>
  <si>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</si>
  <si>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</si>
  <si>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</si>
  <si>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</si>
  <si>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</si>
  <si>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</si>
  <si>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</si>
  <si>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</si>
  <si>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</si>
  <si>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</si>
  <si>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</si>
  <si>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</si>
  <si>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</si>
  <si>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</si>
  <si>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</si>
  <si>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</si>
  <si>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</si>
  <si>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</si>
  <si>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</si>
  <si>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</si>
  <si>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</si>
  <si>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</si>
  <si>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</si>
  <si>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</si>
  <si>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</si>
  <si>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</si>
  <si>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</si>
  <si>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</si>
  <si>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</si>
  <si>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</si>
  <si>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</si>
  <si>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</si>
  <si>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</si>
  <si>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</si>
  <si>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</si>
  <si>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</si>
  <si>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</si>
  <si>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</si>
  <si>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</si>
  <si>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</si>
  <si>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</si>
  <si>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</si>
  <si>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</si>
  <si>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</si>
  <si>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</si>
  <si>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</si>
  <si>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</si>
  <si>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</si>
  <si>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</si>
  <si>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</si>
  <si>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</si>
  <si>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</si>
  <si>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</si>
  <si>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</si>
  <si>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</si>
  <si>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</si>
  <si>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</si>
  <si>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</si>
  <si>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</si>
  <si>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</si>
  <si>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</si>
  <si>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</si>
  <si>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</si>
  <si>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</si>
  <si>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</si>
  <si>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</si>
  <si>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</si>
  <si>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</si>
  <si>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</si>
  <si>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</si>
  <si>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</si>
  <si>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</si>
  <si>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</si>
  <si>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</si>
  <si>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</si>
  <si>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</si>
  <si>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</si>
  <si>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</si>
  <si>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</si>
  <si>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</si>
  <si>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</si>
  <si>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</si>
  <si>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</si>
  <si>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</si>
  <si>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</si>
  <si>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</si>
  <si>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</si>
  <si>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</si>
  <si>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</si>
  <si>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</si>
  <si>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</si>
  <si>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</si>
  <si>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</si>
  <si>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</si>
  <si>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</si>
  <si>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</si>
  <si>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</si>
  <si>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</si>
  <si>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</si>
  <si>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</si>
  <si>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</si>
  <si>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</si>
  <si>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</si>
  <si>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</si>
  <si>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</si>
  <si>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</si>
  <si>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</si>
  <si>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</si>
  <si>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</si>
  <si>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</si>
  <si>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</si>
  <si>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</si>
  <si>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</si>
  <si>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</si>
  <si>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</si>
  <si>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</si>
  <si>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</si>
  <si>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</si>
  <si>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</si>
  <si>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</si>
  <si>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</si>
  <si>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</si>
  <si>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</si>
  <si>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</si>
  <si>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</si>
  <si>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</si>
  <si>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</si>
  <si>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</si>
  <si>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</si>
  <si>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</si>
  <si>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</si>
  <si>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</si>
  <si>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</si>
  <si>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</si>
  <si>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</si>
  <si>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</si>
  <si>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</si>
  <si>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</si>
  <si>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</si>
  <si>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</si>
  <si>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</si>
  <si>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</si>
  <si>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</si>
  <si>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</si>
  <si>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</si>
  <si>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</si>
  <si>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</si>
  <si>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</si>
  <si>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</si>
  <si>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</si>
  <si>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</si>
  <si>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</si>
  <si>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</si>
  <si>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</si>
  <si>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</si>
  <si>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</si>
  <si>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</si>
  <si>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</si>
  <si>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</si>
  <si>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</si>
  <si>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</si>
  <si>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</si>
  <si>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</si>
  <si>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</si>
  <si>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</si>
  <si>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</si>
  <si>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</si>
  <si>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</si>
  <si>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</si>
  <si>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</si>
  <si>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</si>
  <si>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</si>
  <si>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</si>
  <si>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</si>
  <si>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</si>
  <si>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</si>
  <si>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</si>
  <si>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</si>
  <si>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</si>
  <si>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</si>
  <si>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</si>
  <si>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</si>
  <si>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</si>
  <si>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</si>
  <si>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</si>
  <si>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</si>
  <si>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</si>
  <si>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</si>
  <si>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</si>
  <si>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</si>
  <si>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</si>
  <si>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</si>
  <si>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</si>
  <si>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</si>
  <si>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</si>
  <si>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</si>
  <si>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</si>
  <si>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</si>
  <si>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</si>
  <si>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</si>
  <si>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</si>
  <si>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</si>
  <si>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</si>
  <si>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</si>
  <si>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</si>
  <si>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</si>
  <si>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</si>
  <si>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</si>
  <si>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</si>
  <si>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</si>
  <si>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</si>
  <si>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</si>
  <si>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</si>
  <si>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</si>
  <si>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</si>
  <si>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</si>
  <si>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</si>
  <si>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</si>
  <si>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</si>
  <si>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</si>
  <si>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</si>
  <si>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</si>
  <si>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</si>
  <si>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</si>
  <si>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</si>
  <si>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</si>
  <si>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</si>
  <si>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</si>
  <si>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</si>
  <si>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</si>
  <si>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</si>
  <si>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</si>
  <si>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</si>
  <si>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</si>
  <si>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</si>
  <si>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</si>
  <si>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</si>
  <si>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</si>
  <si>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</si>
  <si>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</si>
  <si>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</si>
  <si>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</si>
  <si>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</si>
  <si>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</si>
  <si>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</si>
  <si>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</si>
  <si>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</si>
  <si>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</si>
  <si>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</si>
  <si>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</si>
  <si>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</si>
  <si>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</si>
  <si>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</si>
  <si>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</si>
  <si>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</si>
  <si>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</si>
  <si>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</si>
  <si>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</si>
  <si>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</si>
  <si>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</si>
  <si>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</si>
  <si>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</si>
  <si>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</si>
  <si>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</si>
  <si>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</si>
  <si>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</si>
  <si>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</si>
  <si>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</si>
  <si>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</si>
  <si>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</si>
  <si>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</si>
  <si>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</si>
  <si>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</si>
  <si>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</si>
  <si>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</si>
  <si>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</si>
  <si>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</si>
  <si>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</si>
  <si>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</si>
  <si>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</si>
  <si>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</si>
  <si>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</si>
  <si>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</si>
  <si>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</si>
  <si>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</si>
  <si>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</si>
  <si>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</si>
  <si>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</si>
  <si>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</si>
  <si>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</si>
  <si>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</si>
  <si>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</si>
  <si>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</si>
  <si>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</si>
  <si>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</si>
  <si>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</si>
  <si>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</si>
  <si>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</si>
  <si>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</si>
  <si>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</si>
  <si>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</si>
  <si>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</si>
  <si>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</si>
  <si>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</si>
  <si>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</si>
  <si>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</si>
  <si>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</si>
  <si>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</si>
  <si>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</si>
  <si>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</si>
  <si>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</si>
  <si>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</si>
  <si>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</si>
  <si>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</si>
  <si>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</si>
  <si>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</si>
  <si>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</si>
  <si>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</si>
  <si>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</si>
  <si>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</si>
  <si>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</si>
  <si>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</si>
  <si>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</si>
  <si>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</si>
  <si>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</si>
  <si>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</si>
  <si>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</si>
  <si>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</si>
  <si>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</si>
  <si>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</si>
  <si>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</si>
  <si>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</si>
  <si>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</si>
  <si>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</si>
  <si>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</si>
  <si>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</si>
  <si>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</si>
  <si>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</si>
  <si>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</si>
  <si>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</si>
  <si>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</si>
  <si>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</si>
  <si>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</si>
  <si>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</si>
  <si>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</si>
  <si>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</si>
  <si>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</si>
  <si>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</si>
  <si>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</si>
  <si>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</si>
  <si>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</si>
  <si>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</si>
  <si>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</si>
  <si>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</si>
  <si>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</si>
  <si>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</si>
  <si>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</si>
  <si>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</si>
  <si>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</si>
  <si>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</si>
  <si>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</si>
  <si>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</si>
  <si>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</si>
  <si>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</si>
  <si>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</si>
  <si>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</si>
  <si>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</si>
  <si>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</si>
  <si>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</si>
  <si>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</si>
  <si>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</si>
  <si>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</si>
  <si>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</si>
  <si>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</si>
  <si>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</si>
  <si>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</si>
  <si>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</si>
  <si>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</si>
  <si>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</si>
  <si>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</si>
  <si>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</si>
  <si>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</si>
  <si>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</si>
  <si>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</si>
  <si>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</si>
  <si>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</si>
  <si>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</si>
  <si>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</si>
  <si>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</si>
  <si>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</si>
  <si>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</si>
  <si>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</si>
  <si>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</si>
  <si>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</si>
  <si>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</si>
  <si>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</si>
  <si>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</si>
  <si>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</si>
  <si>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</si>
  <si>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</si>
  <si>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</si>
  <si>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</si>
  <si>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</si>
  <si>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</si>
  <si>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</si>
  <si>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</si>
  <si>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</si>
  <si>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</si>
  <si>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</si>
  <si>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</si>
  <si>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</si>
  <si>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</si>
  <si>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</si>
  <si>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</si>
  <si>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</si>
  <si>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</si>
  <si>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</si>
  <si>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</si>
  <si>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</si>
  <si>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</si>
  <si>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</si>
  <si>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</si>
  <si>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</si>
  <si>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</si>
  <si>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</si>
  <si>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</si>
  <si>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</si>
  <si>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</si>
  <si>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</si>
  <si>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</si>
  <si>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</si>
  <si>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</si>
  <si>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</si>
  <si>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</si>
  <si>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</si>
  <si>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</si>
  <si>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</si>
  <si>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</si>
  <si>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</si>
  <si>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</si>
  <si>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</si>
  <si>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</si>
  <si>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</si>
  <si>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</si>
  <si>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</si>
  <si>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</si>
  <si>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</si>
  <si>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</si>
  <si>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</si>
  <si>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</si>
  <si>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</si>
  <si>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</si>
  <si>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</si>
  <si>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</si>
  <si>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</si>
  <si>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</si>
  <si>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</si>
  <si>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</si>
  <si>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</si>
  <si>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</si>
  <si>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</si>
  <si>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</si>
  <si>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</si>
  <si>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</si>
  <si>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</si>
  <si>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</si>
  <si>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</si>
  <si>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</si>
  <si>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</si>
  <si>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</si>
  <si>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</si>
  <si>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</si>
  <si>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</si>
  <si>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</si>
  <si>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</si>
  <si>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</si>
  <si>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</si>
  <si>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</si>
  <si>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</si>
  <si>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</si>
  <si>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</si>
  <si>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</si>
  <si>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</si>
  <si>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</si>
  <si>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</si>
  <si>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</si>
  <si>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</si>
  <si>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</si>
  <si>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</si>
  <si>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</si>
  <si>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</si>
  <si>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</si>
  <si>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</si>
  <si>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</si>
  <si>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</si>
  <si>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</si>
  <si>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</si>
  <si>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</si>
  <si>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</si>
  <si>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</si>
  <si>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</si>
  <si>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</si>
  <si>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</si>
  <si>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</si>
  <si>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</si>
  <si>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</si>
  <si>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</si>
  <si>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</si>
  <si>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</si>
  <si>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</si>
  <si>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</si>
  <si>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</si>
  <si>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</si>
  <si>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</si>
  <si>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</si>
  <si>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</si>
  <si>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</si>
  <si>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</si>
  <si>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</si>
  <si>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</si>
  <si>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</si>
  <si>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</si>
  <si>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</si>
  <si>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</si>
  <si>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</si>
  <si>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</si>
  <si>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</si>
  <si>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</si>
  <si>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</si>
  <si>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</si>
  <si>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</si>
  <si>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</si>
  <si>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</si>
  <si>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</si>
  <si>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</si>
  <si>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</si>
  <si>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</si>
  <si>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</si>
  <si>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</si>
  <si>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</si>
  <si>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</si>
  <si>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</si>
  <si>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</si>
  <si>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</si>
  <si>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</si>
  <si>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</si>
  <si>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</si>
  <si>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</si>
  <si>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</si>
  <si>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</si>
  <si>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</si>
  <si>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</si>
  <si>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</si>
  <si>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</si>
  <si>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</si>
  <si>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</si>
  <si>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</si>
  <si>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</si>
  <si>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</si>
  <si>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</si>
  <si>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</si>
  <si>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</si>
  <si>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</si>
  <si>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</si>
  <si>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</si>
  <si>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</si>
  <si>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</si>
  <si>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</si>
  <si>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</si>
  <si>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</si>
  <si>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</si>
  <si>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</si>
  <si>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</si>
  <si>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</si>
  <si>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</si>
  <si>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</si>
  <si>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</si>
  <si>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</si>
  <si>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</si>
  <si>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</si>
  <si>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</si>
  <si>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</si>
  <si>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</si>
  <si>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</si>
  <si>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</si>
  <si>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</si>
  <si>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</si>
  <si>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</si>
  <si>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</si>
  <si>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</si>
  <si>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</si>
  <si>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</si>
  <si>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</si>
  <si>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</si>
  <si>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</si>
  <si>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</si>
  <si>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</si>
  <si>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</si>
  <si>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</si>
  <si>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</si>
  <si>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</si>
  <si>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</si>
  <si>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</si>
  <si>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</si>
  <si>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</si>
  <si>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</si>
  <si>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</si>
  <si>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</si>
  <si>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</si>
  <si>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</si>
  <si>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</si>
  <si>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</si>
  <si>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</si>
  <si>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</si>
  <si>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</si>
  <si>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</si>
  <si>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</si>
  <si>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</si>
  <si>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</si>
  <si>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</si>
  <si>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</si>
  <si>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</si>
  <si>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</si>
  <si>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</si>
  <si>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</si>
  <si>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</si>
  <si>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</si>
  <si>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</si>
  <si>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</si>
  <si>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</si>
  <si>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</si>
  <si>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</si>
  <si>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</si>
  <si>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</si>
  <si>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</si>
  <si>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</si>
  <si>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</si>
  <si>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</si>
  <si>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</si>
  <si>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</si>
  <si>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</si>
  <si>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</si>
  <si>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</si>
  <si>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</si>
  <si>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</si>
  <si>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</si>
  <si>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</si>
  <si>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</si>
  <si>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</si>
  <si>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</si>
  <si>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</si>
  <si>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</si>
  <si>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</si>
  <si>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</si>
  <si>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</si>
  <si>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</si>
  <si>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</si>
  <si>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</si>
  <si>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</si>
  <si>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</si>
  <si>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</si>
  <si>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</si>
  <si>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</si>
  <si>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</si>
  <si>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</si>
  <si>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</si>
  <si>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</si>
  <si>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</si>
  <si>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</si>
  <si>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</si>
  <si>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</si>
  <si>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</si>
  <si>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</si>
  <si>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</si>
  <si>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</si>
  <si>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</si>
  <si>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</si>
  <si>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</si>
  <si>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</si>
  <si>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</si>
  <si>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</si>
  <si>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</si>
  <si>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</si>
  <si>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</si>
  <si>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</si>
  <si>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</si>
  <si>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</si>
  <si>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</si>
  <si>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</si>
  <si>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</si>
  <si>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</si>
  <si>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</si>
  <si>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</si>
  <si>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</si>
  <si>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</si>
  <si>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</si>
  <si>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</si>
  <si>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</si>
  <si>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</si>
  <si>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</si>
  <si>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</si>
  <si>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</si>
  <si>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</si>
  <si>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</si>
  <si>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</si>
  <si>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</si>
  <si>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</si>
  <si>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</si>
  <si>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</si>
  <si>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</si>
  <si>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</si>
  <si>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</si>
  <si>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</si>
  <si>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</si>
  <si>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</si>
  <si>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</si>
  <si>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</si>
  <si>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</si>
  <si>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</si>
  <si>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</si>
  <si>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</si>
  <si>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</si>
  <si>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</si>
  <si>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</si>
  <si>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</si>
  <si>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</si>
  <si>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</si>
  <si>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</si>
  <si>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</si>
  <si>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</si>
  <si>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</si>
  <si>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</si>
  <si>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</si>
  <si>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</si>
  <si>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</si>
  <si>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</si>
  <si>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</si>
  <si>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</si>
  <si>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</si>
  <si>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</si>
  <si>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</si>
  <si>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</si>
  <si>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</si>
  <si>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</si>
  <si>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</si>
  <si>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</si>
  <si>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</si>
  <si>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</si>
  <si>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</si>
  <si>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</si>
  <si>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</si>
  <si>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</si>
  <si>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</si>
  <si>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</si>
  <si>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</si>
  <si>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</si>
  <si>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</si>
  <si>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</si>
  <si>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</si>
  <si>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</si>
  <si>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</si>
  <si>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</si>
  <si>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</si>
  <si>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</si>
  <si>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</si>
  <si>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</si>
  <si>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</si>
  <si>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</si>
  <si>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</si>
  <si>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</si>
  <si>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</si>
  <si>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</si>
  <si>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</si>
  <si>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</si>
  <si>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</si>
  <si>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</si>
  <si>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</si>
  <si>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</si>
  <si>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</si>
  <si>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</si>
  <si>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</si>
  <si>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</si>
  <si>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</si>
  <si>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</si>
  <si>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</si>
  <si>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</si>
  <si>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</si>
  <si>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</si>
  <si>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</si>
  <si>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</si>
  <si>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</si>
  <si>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</si>
  <si>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</si>
  <si>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</si>
  <si>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</si>
  <si>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</si>
  <si>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</si>
  <si>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</si>
  <si>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</si>
  <si>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</si>
  <si>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</si>
  <si>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</si>
  <si>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</si>
  <si>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</si>
  <si>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</si>
  <si>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</si>
  <si>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</si>
  <si>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</si>
  <si>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</si>
  <si>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</si>
  <si>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</si>
  <si>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</si>
  <si>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</si>
  <si>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</si>
  <si>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</si>
  <si>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</si>
  <si>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</si>
  <si>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</si>
  <si>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</si>
  <si>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</si>
  <si>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</si>
  <si>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</si>
  <si>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</si>
  <si>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</si>
  <si>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</si>
  <si>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</si>
  <si>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</si>
  <si>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</si>
  <si>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</si>
  <si>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</si>
  <si>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</si>
  <si>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</si>
  <si>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</si>
  <si>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</si>
  <si>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</si>
  <si>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</si>
  <si>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</si>
  <si>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</si>
  <si>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</si>
  <si>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</si>
  <si>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</si>
  <si>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</si>
  <si>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</si>
  <si>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</si>
  <si>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</si>
  <si>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</si>
  <si>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</si>
  <si>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</si>
  <si>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</si>
  <si>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</si>
  <si>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</si>
  <si>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</si>
  <si>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</si>
  <si>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</si>
  <si>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</si>
  <si>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</si>
  <si>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</si>
  <si>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</si>
  <si>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</si>
  <si>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</si>
  <si>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</si>
  <si>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</si>
  <si>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</si>
  <si>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</si>
  <si>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</si>
  <si>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</si>
  <si>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</si>
  <si>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</si>
  <si>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</si>
  <si>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</si>
  <si>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</si>
  <si>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</si>
  <si>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</si>
  <si>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</si>
  <si>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</si>
  <si>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</si>
  <si>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</si>
  <si>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</si>
  <si>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</si>
  <si>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</si>
  <si>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</si>
  <si>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</si>
  <si>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</si>
  <si>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</si>
  <si>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</si>
  <si>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</si>
  <si>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</si>
  <si>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</si>
  <si>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</si>
  <si>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</si>
  <si>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</si>
  <si>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</si>
  <si>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</si>
  <si>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</si>
  <si>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</si>
  <si>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</si>
  <si>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</si>
  <si>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</si>
  <si>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</si>
  <si>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</si>
  <si>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</si>
  <si>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</si>
  <si>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</si>
  <si>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</si>
  <si>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</si>
  <si>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</si>
  <si>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</si>
  <si>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</si>
  <si>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</si>
  <si>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</si>
  <si>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</si>
  <si>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</si>
  <si>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</si>
  <si>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</si>
  <si>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</si>
  <si>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</si>
  <si>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</si>
  <si>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</si>
  <si>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</si>
  <si>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</si>
  <si>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</si>
  <si>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</si>
  <si>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</si>
  <si>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</si>
  <si>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</si>
  <si>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</si>
  <si>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</si>
  <si>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</si>
  <si>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</si>
  <si>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</si>
  <si>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</si>
  <si>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</si>
  <si>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</si>
  <si>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</si>
  <si>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</si>
  <si>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</si>
  <si>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</si>
  <si>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</si>
  <si>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</si>
  <si>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</si>
  <si>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</si>
  <si>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</si>
  <si>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</si>
  <si>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</si>
  <si>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</si>
  <si>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</si>
  <si>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</si>
  <si>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</si>
  <si>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</si>
  <si>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</si>
  <si>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</si>
  <si>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</si>
  <si>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</si>
  <si>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</si>
  <si>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</si>
  <si>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</si>
  <si>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</si>
  <si>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</si>
  <si>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</si>
  <si>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</si>
  <si>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</si>
  <si>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</si>
  <si>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</si>
  <si>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</si>
  <si>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</si>
  <si>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</si>
  <si>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</si>
  <si>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</si>
  <si>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</si>
  <si>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</si>
  <si>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</si>
  <si>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</si>
  <si>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</si>
  <si>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</si>
  <si>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</si>
  <si>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</si>
  <si>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</si>
  <si>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</si>
  <si>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</si>
  <si>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</si>
  <si>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</si>
  <si>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</si>
  <si>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</si>
  <si>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</si>
  <si>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</si>
  <si>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</si>
  <si>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</si>
  <si>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</si>
  <si>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</si>
  <si>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</si>
  <si>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</si>
  <si>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</si>
  <si>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</si>
  <si>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</si>
  <si>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</si>
  <si>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</si>
  <si>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</si>
  <si>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</si>
  <si>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</si>
  <si>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</si>
  <si>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</si>
  <si>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</si>
  <si>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</si>
  <si>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</si>
  <si>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</si>
  <si>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</si>
  <si>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</si>
  <si>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</si>
  <si>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</si>
  <si>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</si>
  <si>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</si>
  <si>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</si>
  <si>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</si>
  <si>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</si>
  <si>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</si>
  <si>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</si>
  <si>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</si>
  <si>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</si>
  <si>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</si>
  <si>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</si>
  <si>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</si>
  <si>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</si>
  <si>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</si>
  <si>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</si>
  <si>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</si>
  <si>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</si>
  <si>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</si>
  <si>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</si>
  <si>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</si>
  <si>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</si>
  <si>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</si>
  <si>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</si>
  <si>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</si>
  <si>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</si>
  <si>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</si>
  <si>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</si>
  <si>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</si>
  <si>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</si>
  <si>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</si>
  <si>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</si>
  <si>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</si>
  <si>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</si>
  <si>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</si>
  <si>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</si>
  <si>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</si>
  <si>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</si>
  <si>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</si>
  <si>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</si>
  <si>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</si>
  <si>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</si>
  <si>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</si>
  <si>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</si>
  <si>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</si>
  <si>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</si>
  <si>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</si>
  <si>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</si>
  <si>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</si>
  <si>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</si>
  <si>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</si>
  <si>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</si>
  <si>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</si>
  <si>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</si>
  <si>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</si>
  <si>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</si>
  <si>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</si>
  <si>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</si>
  <si>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</si>
  <si>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</si>
  <si>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</si>
  <si>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</si>
  <si>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</si>
  <si>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</si>
  <si>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</si>
  <si>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</si>
  <si>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</si>
  <si>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</si>
  <si>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</si>
  <si>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</si>
  <si>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</si>
  <si>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</si>
  <si>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</si>
  <si>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</si>
  <si>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</si>
  <si>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</si>
  <si>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</si>
  <si>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</si>
  <si>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</si>
  <si>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</si>
  <si>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</si>
  <si>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</si>
  <si>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</si>
  <si>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</si>
  <si>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</si>
  <si>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</si>
  <si>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</si>
  <si>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</si>
  <si>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</si>
  <si>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</si>
  <si>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</si>
  <si>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</si>
  <si>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</si>
  <si>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</si>
  <si>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</si>
  <si>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</si>
  <si>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</si>
  <si>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</si>
  <si>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</si>
  <si>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</si>
  <si>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</si>
  <si>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</si>
  <si>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</si>
  <si>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</si>
  <si>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</si>
  <si>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</si>
  <si>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</si>
  <si>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</si>
  <si>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</si>
  <si>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</si>
  <si>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</si>
  <si>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</si>
  <si>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</si>
  <si>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</si>
  <si>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</si>
  <si>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</si>
  <si>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</si>
  <si>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</si>
  <si>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</si>
  <si>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</si>
  <si>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</si>
  <si>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</si>
  <si>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</si>
  <si>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</si>
  <si>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</si>
  <si>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</si>
  <si>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</si>
  <si>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</si>
  <si>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</si>
  <si>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</si>
  <si>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</si>
  <si>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</si>
  <si>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</si>
  <si>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</si>
  <si>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</si>
  <si>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</si>
  <si>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</si>
  <si>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</si>
  <si>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</si>
  <si>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</si>
  <si>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</si>
  <si>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</si>
  <si>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</si>
  <si>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</si>
  <si>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</si>
  <si>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</si>
  <si>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</si>
  <si>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</si>
  <si>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</si>
  <si>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</si>
  <si>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</si>
  <si>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</si>
  <si>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</si>
  <si>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</si>
  <si>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</si>
  <si>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</si>
  <si>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</si>
  <si>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</si>
  <si>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</si>
  <si>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</si>
  <si>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</si>
  <si>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</si>
  <si>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</si>
  <si>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</si>
  <si>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</si>
  <si>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</si>
  <si>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</si>
  <si>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</si>
  <si>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</si>
  <si>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</si>
  <si>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</si>
  <si>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</si>
  <si>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</si>
  <si>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</si>
  <si>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</si>
  <si>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</si>
  <si>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</si>
  <si>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</si>
  <si>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</si>
  <si>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</si>
  <si>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</si>
  <si>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</si>
  <si>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</si>
  <si>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</si>
  <si>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</si>
  <si>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</si>
  <si>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</si>
  <si>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</si>
  <si>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</si>
  <si>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</si>
  <si>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</si>
  <si>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</si>
  <si>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</si>
  <si>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</si>
  <si>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</si>
  <si>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</si>
  <si>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</si>
  <si>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</si>
  <si>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</si>
  <si>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</si>
  <si>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</si>
  <si>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</si>
  <si>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</si>
  <si>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</si>
  <si>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</si>
  <si>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</si>
  <si>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</si>
  <si>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</si>
  <si>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</si>
  <si>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</si>
  <si>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</si>
  <si>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</si>
  <si>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</si>
  <si>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</si>
  <si>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</si>
  <si>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</si>
  <si>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</si>
  <si>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</si>
  <si>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</si>
  <si>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</si>
  <si>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</si>
  <si>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</si>
  <si>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</si>
  <si>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</si>
  <si>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</si>
  <si>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</si>
  <si>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</si>
  <si>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</si>
  <si>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</si>
  <si>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</si>
  <si>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</si>
  <si>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</si>
  <si>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</si>
  <si>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</si>
  <si>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</si>
  <si>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</si>
  <si>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</si>
  <si>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</si>
  <si>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</si>
  <si>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</si>
  <si>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</si>
  <si>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</si>
  <si>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</si>
  <si>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</si>
  <si>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</si>
  <si>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</si>
  <si>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</si>
  <si>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</si>
  <si>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</si>
  <si>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</si>
  <si>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</si>
  <si>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</si>
  <si>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</si>
  <si>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</si>
  <si>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</si>
  <si>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</si>
  <si>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</si>
  <si>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</si>
  <si>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</si>
  <si>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</si>
  <si>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</si>
  <si>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</si>
  <si>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</si>
  <si>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</si>
  <si>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</si>
  <si>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</si>
  <si>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</si>
  <si>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</si>
  <si>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</si>
  <si>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</si>
  <si>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</si>
  <si>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</si>
  <si>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</si>
  <si>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</si>
  <si>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</si>
  <si>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</si>
  <si>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</si>
  <si>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</si>
  <si>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</si>
  <si>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</si>
  <si>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</si>
  <si>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</si>
  <si>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</si>
  <si>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</si>
  <si>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</si>
  <si>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</si>
  <si>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</si>
  <si>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</si>
  <si>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</si>
  <si>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</si>
  <si>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</si>
  <si>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</si>
  <si>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</si>
  <si>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</si>
  <si>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</si>
  <si>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</si>
  <si>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</si>
  <si>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</si>
  <si>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</si>
  <si>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</si>
  <si>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</si>
  <si>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</si>
  <si>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</si>
  <si>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</si>
  <si>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</si>
  <si>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</si>
  <si>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</si>
  <si>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</si>
  <si>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</si>
  <si>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</si>
  <si>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</si>
  <si>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</si>
  <si>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</si>
  <si>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</si>
  <si>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</si>
  <si>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</si>
  <si>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</si>
  <si>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</si>
  <si>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</si>
  <si>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</si>
  <si>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</si>
  <si>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</si>
  <si>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</si>
  <si>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</si>
  <si>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</si>
  <si>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</si>
  <si>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</si>
  <si>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</si>
  <si>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</si>
  <si>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</si>
  <si>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</si>
  <si>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</si>
  <si>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</si>
  <si>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</si>
  <si>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</si>
  <si>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</si>
  <si>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</si>
  <si>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</si>
  <si>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</si>
  <si>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</si>
  <si>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</si>
  <si>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</si>
  <si>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</si>
  <si>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</si>
  <si>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</si>
  <si>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</si>
  <si>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</si>
  <si>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</si>
  <si>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</si>
  <si>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</si>
  <si>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</si>
  <si>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</si>
  <si>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</si>
  <si>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</si>
  <si>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</si>
  <si>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</si>
  <si>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</si>
  <si>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</si>
  <si>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</si>
  <si>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</si>
  <si>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</si>
  <si>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</si>
  <si>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</si>
  <si>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</si>
  <si>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</si>
  <si>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</si>
  <si>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</si>
  <si>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</si>
  <si>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</si>
  <si>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</si>
  <si>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</si>
  <si>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</si>
  <si>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</si>
  <si>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</si>
  <si>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</si>
  <si>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</si>
  <si>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</si>
  <si>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</si>
  <si>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</si>
  <si>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</si>
  <si>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</si>
  <si>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</si>
  <si>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</si>
  <si>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</si>
  <si>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</si>
  <si>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</si>
  <si>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</si>
  <si>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</si>
  <si>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</si>
  <si>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</si>
  <si>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</si>
  <si>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</si>
  <si>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</si>
  <si>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</si>
  <si>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</si>
  <si>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</si>
  <si>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</si>
  <si>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</si>
  <si>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</si>
  <si>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</si>
  <si>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</si>
  <si>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</si>
  <si>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</si>
  <si>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</si>
  <si>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</si>
  <si>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</si>
  <si>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</si>
  <si>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</si>
  <si>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</si>
  <si>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</si>
  <si>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</si>
  <si>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</si>
  <si>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</si>
  <si>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</si>
  <si>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</si>
  <si>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</si>
  <si>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</si>
  <si>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</si>
  <si>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</si>
  <si>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</si>
  <si>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</si>
  <si>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</si>
  <si>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</si>
  <si>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</si>
  <si>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</si>
  <si>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</si>
  <si>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</si>
  <si>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</si>
  <si>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</si>
  <si>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</si>
  <si>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</si>
  <si>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</si>
  <si>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</si>
  <si>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</si>
  <si>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</si>
  <si>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</si>
  <si>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</si>
  <si>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</si>
  <si>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</si>
  <si>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</si>
  <si>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</si>
  <si>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</si>
  <si>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</si>
  <si>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</si>
  <si>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</si>
  <si>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</si>
  <si>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</si>
  <si>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</si>
  <si>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</si>
  <si>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</si>
  <si>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</si>
  <si>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</si>
  <si>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</si>
  <si>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</si>
  <si>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</si>
  <si>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</si>
  <si>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</si>
  <si>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</si>
  <si>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</si>
  <si>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</si>
  <si>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</si>
  <si>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</si>
  <si>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</si>
  <si>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</si>
  <si>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</si>
  <si>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</si>
  <si>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</si>
  <si>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</si>
  <si>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</si>
  <si>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</si>
  <si>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</si>
  <si>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</si>
  <si>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</si>
  <si>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</si>
  <si>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</si>
  <si>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</si>
  <si>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</si>
  <si>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</si>
  <si>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</si>
  <si>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</si>
  <si>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</si>
  <si>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</si>
  <si>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</si>
  <si>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</si>
  <si>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</si>
  <si>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</si>
  <si>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</si>
  <si>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</si>
  <si>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</si>
  <si>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</si>
  <si>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</si>
  <si>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</si>
  <si>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</si>
  <si>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</si>
  <si>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</si>
  <si>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</si>
  <si>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</si>
  <si>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</si>
  <si>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</si>
  <si>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</si>
  <si>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</si>
  <si>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</si>
  <si>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</si>
  <si>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</si>
  <si>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</si>
  <si>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</si>
  <si>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</si>
  <si>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</si>
  <si>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</si>
  <si>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</si>
  <si>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</si>
  <si>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</si>
  <si>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</si>
  <si>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</si>
  <si>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</si>
  <si>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</si>
  <si>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</si>
  <si>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</si>
  <si>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</si>
  <si>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</si>
  <si>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</si>
  <si>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</si>
  <si>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</si>
  <si>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</si>
  <si>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</si>
  <si>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</si>
  <si>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</si>
  <si>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</si>
  <si>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</si>
  <si>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</si>
  <si>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</si>
  <si>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</si>
  <si>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</si>
  <si>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</si>
  <si>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</si>
  <si>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</si>
  <si>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</si>
  <si>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</si>
  <si>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</si>
  <si>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</si>
  <si>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</si>
  <si>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</si>
  <si>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</si>
  <si>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</si>
  <si>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</si>
  <si>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</si>
  <si>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</si>
  <si>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</si>
  <si>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</si>
  <si>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</si>
  <si>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</si>
  <si>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</si>
  <si>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</si>
  <si>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</si>
  <si>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</si>
  <si>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</si>
  <si>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</si>
  <si>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</si>
  <si>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</si>
  <si>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</si>
  <si>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</si>
  <si>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</si>
  <si>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</si>
  <si>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</si>
  <si>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</si>
  <si>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</si>
  <si>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</si>
  <si>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</si>
  <si>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</si>
  <si>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</si>
  <si>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</si>
  <si>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</si>
  <si>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</si>
  <si>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</si>
  <si>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</si>
  <si>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</si>
  <si>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</si>
  <si>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</si>
  <si>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</si>
  <si>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</si>
  <si>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</si>
  <si>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</si>
  <si>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</si>
  <si>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</si>
  <si>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</si>
  <si>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</si>
  <si>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</si>
  <si>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</si>
  <si>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</si>
  <si>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</si>
  <si>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</si>
  <si>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</si>
  <si>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</si>
  <si>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</si>
  <si>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</si>
  <si>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</si>
  <si>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</si>
  <si>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</si>
  <si>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</si>
  <si>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</si>
  <si>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</si>
  <si>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</si>
  <si>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</si>
  <si>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</si>
  <si>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</si>
  <si>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</si>
  <si>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</si>
  <si>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</si>
  <si>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</si>
  <si>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</si>
  <si>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</si>
  <si>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</si>
  <si>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</si>
  <si>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</si>
  <si>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</si>
  <si>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</si>
  <si>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</si>
  <si>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</si>
  <si>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</si>
  <si>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</si>
  <si>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</si>
  <si>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</si>
  <si>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</si>
  <si>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</si>
  <si>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</si>
  <si>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</si>
  <si>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</si>
  <si>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</si>
  <si>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</si>
  <si>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</si>
  <si>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</si>
  <si>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</si>
  <si>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</si>
  <si>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</si>
  <si>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</si>
  <si>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</si>
  <si>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</si>
  <si>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</si>
  <si>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</si>
  <si>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</si>
  <si>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</si>
  <si>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</si>
  <si>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</si>
  <si>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</si>
  <si>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</si>
  <si>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</si>
  <si>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</si>
  <si>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</si>
  <si>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</si>
  <si>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</si>
  <si>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</si>
  <si>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</si>
  <si>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</si>
  <si>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</si>
  <si>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</si>
  <si>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</si>
  <si>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</si>
  <si>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</si>
  <si>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</si>
  <si>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</si>
  <si>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</si>
  <si>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</si>
  <si>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</si>
  <si>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</si>
  <si>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</si>
  <si>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</si>
  <si>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</si>
  <si>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</si>
  <si>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</si>
  <si>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</si>
  <si>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</si>
  <si>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</si>
  <si>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</si>
  <si>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</si>
  <si>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</si>
  <si>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</si>
  <si>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</si>
  <si>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</si>
  <si>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</si>
  <si>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</si>
  <si>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</si>
  <si>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</si>
  <si>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</si>
  <si>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</si>
  <si>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</si>
  <si>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</si>
  <si>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</si>
  <si>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</si>
  <si>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</si>
  <si>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</si>
  <si>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</si>
  <si>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</si>
  <si>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</si>
  <si>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</si>
  <si>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</si>
  <si>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</si>
  <si>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</si>
  <si>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</si>
  <si>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</si>
  <si>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</si>
  <si>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</si>
  <si>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</si>
  <si>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</si>
  <si>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</si>
  <si>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</si>
  <si>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</si>
  <si>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</si>
  <si>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</si>
  <si>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</si>
  <si>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</si>
  <si>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</si>
  <si>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</si>
  <si>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</si>
  <si>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</si>
  <si>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</si>
  <si>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</si>
  <si>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</si>
  <si>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</si>
  <si>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</si>
  <si>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</si>
  <si>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</si>
  <si>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</si>
  <si>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</si>
  <si>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</si>
  <si>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</si>
  <si>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</si>
  <si>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</si>
  <si>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</si>
  <si>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</si>
  <si>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</si>
  <si>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</si>
  <si>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</si>
  <si>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</si>
  <si>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</si>
  <si>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</si>
  <si>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</si>
  <si>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</si>
  <si>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</si>
  <si>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</si>
  <si>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</si>
  <si>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</si>
  <si>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</si>
  <si>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</si>
  <si>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</si>
  <si>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</si>
  <si>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</si>
  <si>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</si>
  <si>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</si>
  <si>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</si>
  <si>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</si>
  <si>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</si>
  <si>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</si>
  <si>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</si>
  <si>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</si>
  <si>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</si>
  <si>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</si>
  <si>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</si>
  <si>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</si>
  <si>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</si>
  <si>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</si>
  <si>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</si>
  <si>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</si>
  <si>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</si>
  <si>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</si>
  <si>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</si>
  <si>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</si>
  <si>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</si>
  <si>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</si>
  <si>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</si>
  <si>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</si>
  <si>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</si>
  <si>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</si>
  <si>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</si>
  <si>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</si>
  <si>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</si>
  <si>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</si>
  <si>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</si>
  <si>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</si>
  <si>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</si>
  <si>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</si>
  <si>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</si>
  <si>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</si>
  <si>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</si>
  <si>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</si>
  <si>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</si>
  <si>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</si>
  <si>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</si>
  <si>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</si>
  <si>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</si>
  <si>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</si>
  <si>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</si>
  <si>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</si>
  <si>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</si>
  <si>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</si>
  <si>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</si>
  <si>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</si>
  <si>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</si>
  <si>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</si>
  <si>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</si>
  <si>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</si>
  <si>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</si>
  <si>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</si>
  <si>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</si>
  <si>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</si>
  <si>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</si>
  <si>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</si>
  <si>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</si>
  <si>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</si>
  <si>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</si>
  <si>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</si>
  <si>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</si>
  <si>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</si>
  <si>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</si>
  <si>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</si>
  <si>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</si>
  <si>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</si>
  <si>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</si>
  <si>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</si>
  <si>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</si>
  <si>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</si>
  <si>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</si>
  <si>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</si>
  <si>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</si>
  <si>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</si>
  <si>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</si>
  <si>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</si>
  <si>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</si>
  <si>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</si>
  <si>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</si>
  <si>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</si>
  <si>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</si>
  <si>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</si>
  <si>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</si>
  <si>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</si>
  <si>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</si>
  <si>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</si>
  <si>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</si>
  <si>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</si>
  <si>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</si>
  <si>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</si>
  <si>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</si>
  <si>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</si>
  <si>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</si>
  <si>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</si>
  <si>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</si>
  <si>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</si>
  <si>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</si>
  <si>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</si>
  <si>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</si>
  <si>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</si>
  <si>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</si>
  <si>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</si>
  <si>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</si>
  <si>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</si>
  <si>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</si>
  <si>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</si>
  <si>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</si>
  <si>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</si>
  <si>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</si>
  <si>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</si>
  <si>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</si>
  <si>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</si>
  <si>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</si>
  <si>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</si>
  <si>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</si>
  <si>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</si>
  <si>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</si>
  <si>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</si>
  <si>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</si>
  <si>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</si>
  <si>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</si>
  <si>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</si>
  <si>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</si>
  <si>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</si>
  <si>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</si>
  <si>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</si>
  <si>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</si>
  <si>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</si>
  <si>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</si>
  <si>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</si>
  <si>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</si>
  <si>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</si>
  <si>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</si>
  <si>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</si>
  <si>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</si>
  <si>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</si>
  <si>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</si>
  <si>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</si>
  <si>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</si>
  <si>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</si>
  <si>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</si>
  <si>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</si>
  <si>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</si>
  <si>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</si>
  <si>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</si>
  <si>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</si>
  <si>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</si>
  <si>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</si>
  <si>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</si>
  <si>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</si>
  <si>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</si>
  <si>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</si>
  <si>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</si>
  <si>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</si>
  <si>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</si>
  <si>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</si>
  <si>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</si>
  <si>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</si>
  <si>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</si>
  <si>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</si>
  <si>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</si>
  <si>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</si>
  <si>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</si>
  <si>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</si>
  <si>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</si>
  <si>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</si>
  <si>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</si>
  <si>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</si>
  <si>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</si>
  <si>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</si>
  <si>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</si>
  <si>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</si>
  <si>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</si>
  <si>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</si>
  <si>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</si>
  <si>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</si>
  <si>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</si>
  <si>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</si>
  <si>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</si>
  <si>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</si>
  <si>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</si>
  <si>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</si>
  <si>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</si>
  <si>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</si>
  <si>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</si>
  <si>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</si>
  <si>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</si>
  <si>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</si>
  <si>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</si>
  <si>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</si>
  <si>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</si>
  <si>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</si>
  <si>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</si>
  <si>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</si>
  <si>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</si>
  <si>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</si>
  <si>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</si>
  <si>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</si>
  <si>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</si>
  <si>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</si>
  <si>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</si>
  <si>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</si>
  <si>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</si>
  <si>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</si>
  <si>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</si>
  <si>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</si>
  <si>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</si>
  <si>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</si>
  <si>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</si>
  <si>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</si>
  <si>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</si>
  <si>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</si>
  <si>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</si>
  <si>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</si>
  <si>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</si>
  <si>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</si>
  <si>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</si>
  <si>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</si>
  <si>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</si>
  <si>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</si>
  <si>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</si>
  <si>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</si>
  <si>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</si>
  <si>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</si>
  <si>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</si>
  <si>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</si>
  <si>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</si>
  <si>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</si>
  <si>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</si>
  <si>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</si>
  <si>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</si>
  <si>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</si>
  <si>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</si>
  <si>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</si>
  <si>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</si>
  <si>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</si>
  <si>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</si>
  <si>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</si>
  <si>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</si>
  <si>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</si>
  <si>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</si>
  <si>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</si>
  <si>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</si>
  <si>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</si>
  <si>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</si>
  <si>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</si>
  <si>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</si>
  <si>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</si>
  <si>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</si>
  <si>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</si>
  <si>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</si>
  <si>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</si>
  <si>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</si>
  <si>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</si>
  <si>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</si>
  <si>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</si>
  <si>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</si>
  <si>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</si>
  <si>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</si>
  <si>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</si>
  <si>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</si>
  <si>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</si>
  <si>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</si>
  <si>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</si>
  <si>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</si>
  <si>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</si>
  <si>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</si>
  <si>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</si>
  <si>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</si>
  <si>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</si>
  <si>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</si>
  <si>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</si>
  <si>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</si>
  <si>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</si>
  <si>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</si>
  <si>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</si>
  <si>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</si>
  <si>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</si>
  <si>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</si>
  <si>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</si>
  <si>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</si>
  <si>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</si>
  <si>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</si>
  <si>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</si>
  <si>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</si>
  <si>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</si>
  <si>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</si>
  <si>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</si>
  <si>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</si>
  <si>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</si>
  <si>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</si>
  <si>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</si>
  <si>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</si>
  <si>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</si>
  <si>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</si>
  <si>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</si>
  <si>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</si>
  <si>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</si>
  <si>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</si>
  <si>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</si>
  <si>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</si>
  <si>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</si>
  <si>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</si>
  <si>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</si>
  <si>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</si>
  <si>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</si>
  <si>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</si>
  <si>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</si>
  <si>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</si>
  <si>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</si>
  <si>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</si>
  <si>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</si>
  <si>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</si>
  <si>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</si>
  <si>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</si>
  <si>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</si>
  <si>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</si>
  <si>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</si>
  <si>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</si>
  <si>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</si>
  <si>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</si>
  <si>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</si>
  <si>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</si>
  <si>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</si>
  <si>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</si>
  <si>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</si>
  <si>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</si>
  <si>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</si>
  <si>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</si>
  <si>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</si>
  <si>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</si>
  <si>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</si>
  <si>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</si>
  <si>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</si>
  <si>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</si>
  <si>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</si>
  <si>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</si>
  <si>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</si>
  <si>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</si>
  <si>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</si>
  <si>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</si>
  <si>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</si>
  <si>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</si>
  <si>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</si>
  <si>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</si>
  <si>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</si>
  <si>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</si>
  <si>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</si>
  <si>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</si>
  <si>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</si>
  <si>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</si>
  <si>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</si>
  <si>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</si>
  <si>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</si>
  <si>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</si>
  <si>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</si>
  <si>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</si>
  <si>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</si>
  <si>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</si>
  <si>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</si>
  <si>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</si>
  <si>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</si>
  <si>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</si>
  <si>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</si>
  <si>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</si>
  <si>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</si>
  <si>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</si>
  <si>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</si>
  <si>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</si>
  <si>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</si>
  <si>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</si>
  <si>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</si>
  <si>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</si>
  <si>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</si>
  <si>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</si>
  <si>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</si>
  <si>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</si>
  <si>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</si>
  <si>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</si>
  <si>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</si>
  <si>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</si>
  <si>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</si>
  <si>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</si>
  <si>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</si>
  <si>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</si>
  <si>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</si>
  <si>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</si>
  <si>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</si>
  <si>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</si>
  <si>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</si>
  <si>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</si>
  <si>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</si>
  <si>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</si>
  <si>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</si>
  <si>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</si>
  <si>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</si>
  <si>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</si>
  <si>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</si>
  <si>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</si>
  <si>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</si>
  <si>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</si>
  <si>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</si>
  <si>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</si>
  <si>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</si>
  <si>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</si>
  <si>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</si>
  <si>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</si>
  <si>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</si>
  <si>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</si>
  <si>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</si>
  <si>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</si>
  <si>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</si>
  <si>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</si>
  <si>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</si>
  <si>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</si>
  <si>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</si>
  <si>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</si>
  <si>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</si>
  <si>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</si>
  <si>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</si>
  <si>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</si>
  <si>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</si>
  <si>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</si>
  <si>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</si>
  <si>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</si>
  <si>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</si>
  <si>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</si>
  <si>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</si>
  <si>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</si>
  <si>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</si>
  <si>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</si>
  <si>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</si>
  <si>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</si>
  <si>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</si>
  <si>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</si>
  <si>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</si>
  <si>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</si>
  <si>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</si>
  <si>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</si>
  <si>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</si>
  <si>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</si>
  <si>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</si>
  <si>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</si>
  <si>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</si>
  <si>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</si>
  <si>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</si>
  <si>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</si>
  <si>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</si>
  <si>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</si>
  <si>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</si>
  <si>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</si>
  <si>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</si>
  <si>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</si>
  <si>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</si>
  <si>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</si>
  <si>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</si>
  <si>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</si>
  <si>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</si>
  <si>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</si>
  <si>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</si>
  <si>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</si>
  <si>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</si>
  <si>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</si>
  <si>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</si>
  <si>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</si>
  <si>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</si>
  <si>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</si>
  <si>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</si>
  <si>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</si>
  <si>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</si>
  <si>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</si>
  <si>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</si>
  <si>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</si>
  <si>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</si>
  <si>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</si>
  <si>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</si>
  <si>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</si>
  <si>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</si>
  <si>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</si>
  <si>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</si>
  <si>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</si>
  <si>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</si>
  <si>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</si>
  <si>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</si>
  <si>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</si>
  <si>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</si>
  <si>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</si>
  <si>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</si>
  <si>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</si>
  <si>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</si>
  <si>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</si>
  <si>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</si>
  <si>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</si>
  <si>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</si>
  <si>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</si>
  <si>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</si>
  <si>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</si>
  <si>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</si>
  <si>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</si>
  <si>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</si>
  <si>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</si>
  <si>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</si>
  <si>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</si>
  <si>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</si>
  <si>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</si>
  <si>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</si>
  <si>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</si>
  <si>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</si>
  <si>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</si>
  <si>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</si>
  <si>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</si>
  <si>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</si>
  <si>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</si>
  <si>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</si>
  <si>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</si>
  <si>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</si>
  <si>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</si>
  <si>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</si>
  <si>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</si>
  <si>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</si>
  <si>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</si>
  <si>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</si>
  <si>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</si>
  <si>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</si>
  <si>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</si>
  <si>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</si>
  <si>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</si>
  <si>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</si>
  <si>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</si>
  <si>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</si>
  <si>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</si>
  <si>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</si>
  <si>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</si>
  <si>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</si>
  <si>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</si>
  <si>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</si>
  <si>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</si>
  <si>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</si>
  <si>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</si>
  <si>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</si>
  <si>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</si>
  <si>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</si>
  <si>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</si>
  <si>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</si>
  <si>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</si>
  <si>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</si>
  <si>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</si>
  <si>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</si>
  <si>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</si>
  <si>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</si>
  <si>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</si>
  <si>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</si>
  <si>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</si>
  <si>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</si>
  <si>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</si>
  <si>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</si>
  <si>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</si>
  <si>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</si>
  <si>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</si>
  <si>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</si>
  <si>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</si>
  <si>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</si>
  <si>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</si>
  <si>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</si>
  <si>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</si>
  <si>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</si>
  <si>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</si>
  <si>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</si>
  <si>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</si>
  <si>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</si>
  <si>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</si>
  <si>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</si>
  <si>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</si>
  <si>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</si>
  <si>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</si>
  <si>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</si>
  <si>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</si>
  <si>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</si>
  <si>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</si>
  <si>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</si>
  <si>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</si>
  <si>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</si>
  <si>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</si>
  <si>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</si>
  <si>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</si>
  <si>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</si>
  <si>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</si>
  <si>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</si>
  <si>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</si>
  <si>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</si>
  <si>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</si>
  <si>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</si>
  <si>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</si>
  <si>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</si>
  <si>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</si>
  <si>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</si>
  <si>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</si>
  <si>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</si>
  <si>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</si>
  <si>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</si>
  <si>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</si>
  <si>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</si>
  <si>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</si>
  <si>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</si>
  <si>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</si>
  <si>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</si>
  <si>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</si>
  <si>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</si>
  <si>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</si>
  <si>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</si>
  <si>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</si>
  <si>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</si>
  <si>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</si>
  <si>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</si>
  <si>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</si>
  <si>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</si>
  <si>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</si>
  <si>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</si>
  <si>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</si>
  <si>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</si>
  <si>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</si>
  <si>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</si>
  <si>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</si>
  <si>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</si>
  <si>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</si>
  <si>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</si>
  <si>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</si>
  <si>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</si>
  <si>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</si>
  <si>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</si>
  <si>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</si>
  <si>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</si>
  <si>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</si>
  <si>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</si>
  <si>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</si>
  <si>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</si>
  <si>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</si>
  <si>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</si>
  <si>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</si>
  <si>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</si>
  <si>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</si>
  <si>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</si>
  <si>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</si>
  <si>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</si>
  <si>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</si>
  <si>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</si>
  <si>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</si>
  <si>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</si>
  <si>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</si>
  <si>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</si>
  <si>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</si>
  <si>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</si>
  <si>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</si>
  <si>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</si>
  <si>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</si>
  <si>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</si>
  <si>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</si>
  <si>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</si>
  <si>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</si>
  <si>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</si>
  <si>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</si>
  <si>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</si>
  <si>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</si>
  <si>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</si>
  <si>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</si>
  <si>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</si>
  <si>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</si>
  <si>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</si>
  <si>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</si>
  <si>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</si>
  <si>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</si>
  <si>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</si>
  <si>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</si>
  <si>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</si>
  <si>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</si>
  <si>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</si>
  <si>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</si>
  <si>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</si>
  <si>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</si>
  <si>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</si>
  <si>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</si>
  <si>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</si>
  <si>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</si>
  <si>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</si>
  <si>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</si>
  <si>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</si>
  <si>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</si>
  <si>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</si>
  <si>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</si>
  <si>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</si>
  <si>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</si>
  <si>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</si>
  <si>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</si>
  <si>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</si>
  <si>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</si>
  <si>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</si>
  <si>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</si>
  <si>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</si>
  <si>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</si>
  <si>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</si>
  <si>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</si>
  <si>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</si>
  <si>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</si>
  <si>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</si>
  <si>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</si>
  <si>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</si>
  <si>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</si>
  <si>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</si>
  <si>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</si>
  <si>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</si>
  <si>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</si>
  <si>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</si>
  <si>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</si>
  <si>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</si>
  <si>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</si>
  <si>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</si>
  <si>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</si>
  <si>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</si>
  <si>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</si>
  <si>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</si>
  <si>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</si>
  <si>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</si>
  <si>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</si>
  <si>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</si>
  <si>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</si>
  <si>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</si>
  <si>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</si>
  <si>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</si>
  <si>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</si>
  <si>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</si>
  <si>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</si>
  <si>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</si>
  <si>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</si>
  <si>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</si>
  <si>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</si>
  <si>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</si>
  <si>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</si>
  <si>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</si>
  <si>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</si>
  <si>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</si>
  <si>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</si>
  <si>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</si>
  <si>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</si>
  <si>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</si>
  <si>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</si>
  <si>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</si>
  <si>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</si>
  <si>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</si>
  <si>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</si>
  <si>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</si>
  <si>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</si>
  <si>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</si>
  <si>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</si>
  <si>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</si>
  <si>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</si>
  <si>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</si>
  <si>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</si>
  <si>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</si>
  <si>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</si>
  <si>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</si>
  <si>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</si>
  <si>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</si>
  <si>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</si>
  <si>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</si>
  <si>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</si>
  <si>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</si>
  <si>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</si>
  <si>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</si>
  <si>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</si>
  <si>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</si>
  <si>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</si>
  <si>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</si>
  <si>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</si>
  <si>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</si>
  <si>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</si>
  <si>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</si>
  <si>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</si>
  <si>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</si>
  <si>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</si>
  <si>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</si>
  <si>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</si>
  <si>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</si>
  <si>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</si>
  <si>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</si>
  <si>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</si>
  <si>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</si>
  <si>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</si>
  <si>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</si>
  <si>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</si>
  <si>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</si>
  <si>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</si>
  <si>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</si>
  <si>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</si>
  <si>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</si>
  <si>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</si>
  <si>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</si>
  <si>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</si>
  <si>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</si>
  <si>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</si>
  <si>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</si>
  <si>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</si>
  <si>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</si>
  <si>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</si>
  <si>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</si>
  <si>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</si>
  <si>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</si>
  <si>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</si>
  <si>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</si>
  <si>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</si>
  <si>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</si>
  <si>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</si>
  <si>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</si>
  <si>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</si>
  <si>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</si>
  <si>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</si>
  <si>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</si>
  <si>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</si>
  <si>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</si>
  <si>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</si>
  <si>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</si>
  <si>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</si>
  <si>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</si>
  <si>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</si>
  <si>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</si>
  <si>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</si>
  <si>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</si>
  <si>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</si>
  <si>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</si>
  <si>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</si>
  <si>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</si>
  <si>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</si>
  <si>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</si>
  <si>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</si>
  <si>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</si>
  <si>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</si>
  <si>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</si>
  <si>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</si>
  <si>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</si>
  <si>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</si>
  <si>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</si>
  <si>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</si>
  <si>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</si>
  <si>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</si>
  <si>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</si>
  <si>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</si>
  <si>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</si>
  <si>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</si>
  <si>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</si>
  <si>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</si>
  <si>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</si>
  <si>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</si>
  <si>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</si>
  <si>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</si>
  <si>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</si>
  <si>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</si>
  <si>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</si>
  <si>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</si>
  <si>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</si>
  <si>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</si>
  <si>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</si>
  <si>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</si>
  <si>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</si>
  <si>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</si>
  <si>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</si>
  <si>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</si>
  <si>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</si>
  <si>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</si>
  <si>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</si>
  <si>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</si>
  <si>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</si>
  <si>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</si>
  <si>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</si>
  <si>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</si>
  <si>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</si>
  <si>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</si>
  <si>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</si>
  <si>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</si>
  <si>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</si>
  <si>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</si>
  <si>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</si>
  <si>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</si>
  <si>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</si>
  <si>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</si>
  <si>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</si>
  <si>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</si>
  <si>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</si>
  <si>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</si>
  <si>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</si>
  <si>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</si>
  <si>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</si>
  <si>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</si>
  <si>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</si>
  <si>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</si>
  <si>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</si>
  <si>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</si>
  <si>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</si>
  <si>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</si>
  <si>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</si>
  <si>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</si>
  <si>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</si>
  <si>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</si>
  <si>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</si>
  <si>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</si>
  <si>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</si>
  <si>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</si>
  <si>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</si>
  <si>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</si>
  <si>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</si>
  <si>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</si>
  <si>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</si>
  <si>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</si>
  <si>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</si>
  <si>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</si>
  <si>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</si>
  <si>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</si>
  <si>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</si>
  <si>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</si>
  <si>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</si>
  <si>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</si>
  <si>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</si>
  <si>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</si>
  <si>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</si>
  <si>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</si>
  <si>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</si>
  <si>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</si>
  <si>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</si>
  <si>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</si>
  <si>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</si>
  <si>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</si>
  <si>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</si>
  <si>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</si>
  <si>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</si>
  <si>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</si>
  <si>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</si>
  <si>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</si>
  <si>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</si>
  <si>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</si>
  <si>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</si>
  <si>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</si>
  <si>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</si>
  <si>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</si>
  <si>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</si>
  <si>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</si>
  <si>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</si>
  <si>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</si>
  <si>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</si>
  <si>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</si>
  <si>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</si>
  <si>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</si>
  <si>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</si>
  <si>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</si>
  <si>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</si>
  <si>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</si>
  <si>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</si>
  <si>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</si>
  <si>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</si>
  <si>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</si>
  <si>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</si>
  <si>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</si>
  <si>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</si>
  <si>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</si>
  <si>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</si>
  <si>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</si>
  <si>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</si>
  <si>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</si>
  <si>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</si>
  <si>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</si>
  <si>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</si>
  <si>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</si>
  <si>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</si>
  <si>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</si>
  <si>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</si>
  <si>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</si>
  <si>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</si>
  <si>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</si>
  <si>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</si>
  <si>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</si>
  <si>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</si>
  <si>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</si>
  <si>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</si>
  <si>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</si>
  <si>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</si>
  <si>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</si>
  <si>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</si>
  <si>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</si>
  <si>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</si>
  <si>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</si>
  <si>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</si>
  <si>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</si>
  <si>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</si>
  <si>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</si>
  <si>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</si>
  <si>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</si>
  <si>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</si>
  <si>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</si>
  <si>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</si>
  <si>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</si>
  <si>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</si>
  <si>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</si>
  <si>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</si>
  <si>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</si>
  <si>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</si>
  <si>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</si>
  <si>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</si>
  <si>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</si>
  <si>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</si>
  <si>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</si>
  <si>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</si>
  <si>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</si>
  <si>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</si>
  <si>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</si>
  <si>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</si>
  <si>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</si>
  <si>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</si>
  <si>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</si>
  <si>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</si>
  <si>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</si>
  <si>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</si>
  <si>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</si>
  <si>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</si>
  <si>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</si>
  <si>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</si>
  <si>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</si>
  <si>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</si>
  <si>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</si>
  <si>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</si>
  <si>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</si>
  <si>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</si>
  <si>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</si>
  <si>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</si>
  <si>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</si>
  <si>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</si>
  <si>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</si>
  <si>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</si>
  <si>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</si>
  <si>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</si>
  <si>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</si>
  <si>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</si>
  <si>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</si>
  <si>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</si>
  <si>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</si>
  <si>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</si>
  <si>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</si>
  <si>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</si>
  <si>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</si>
  <si>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</si>
  <si>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</si>
  <si>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</si>
  <si>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</si>
  <si>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</si>
  <si>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</si>
  <si>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</si>
  <si>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</si>
  <si>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</si>
  <si>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</si>
  <si>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</si>
  <si>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</si>
  <si>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</si>
  <si>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</si>
  <si>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</si>
  <si>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</si>
  <si>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</si>
  <si>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</si>
  <si>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</si>
  <si>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</si>
  <si>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</si>
  <si>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</si>
  <si>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</si>
  <si>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</si>
  <si>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</si>
  <si>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</si>
  <si>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</si>
  <si>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</si>
  <si>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</si>
  <si>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</si>
  <si>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</si>
  <si>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</si>
  <si>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</si>
  <si>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</si>
  <si>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</si>
  <si>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</si>
  <si>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</si>
  <si>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</si>
  <si>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</si>
  <si>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</si>
  <si>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</si>
  <si>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</si>
  <si>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</si>
  <si>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</si>
  <si>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</si>
  <si>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</si>
  <si>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</si>
  <si>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</si>
  <si>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</si>
  <si>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</si>
  <si>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</si>
  <si>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</si>
  <si>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</si>
  <si>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</si>
  <si>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</si>
  <si>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</si>
  <si>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</si>
  <si>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</si>
  <si>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</si>
  <si>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</si>
  <si>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</si>
  <si>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</si>
  <si>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</si>
  <si>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</si>
  <si>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</si>
  <si>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</si>
  <si>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</si>
  <si>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</si>
  <si>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</si>
  <si>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</si>
  <si>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</si>
  <si>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</si>
  <si>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</si>
  <si>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</si>
  <si>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</si>
  <si>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</si>
  <si>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</si>
  <si>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</si>
  <si>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</si>
  <si>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</si>
  <si>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</si>
  <si>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</si>
  <si>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</si>
  <si>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</si>
  <si>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</si>
  <si>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</si>
  <si>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</si>
  <si>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</si>
  <si>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</si>
  <si>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</si>
  <si>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</si>
  <si>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</si>
  <si>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</si>
  <si>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</si>
  <si>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</si>
  <si>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</si>
  <si>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</si>
  <si>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</si>
  <si>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</si>
  <si>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</si>
  <si>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</si>
  <si>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</si>
  <si>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</si>
  <si>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</si>
  <si>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</si>
  <si>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</si>
  <si>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</si>
  <si>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</si>
  <si>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</si>
  <si>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</si>
  <si>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</si>
  <si>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</si>
  <si>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</si>
  <si>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</si>
  <si>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</si>
  <si>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</si>
  <si>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</si>
  <si>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</si>
  <si>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</si>
  <si>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</si>
  <si>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</si>
  <si>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</si>
  <si>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</si>
  <si>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</si>
  <si>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</si>
  <si>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</si>
  <si>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</si>
  <si>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</si>
  <si>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</si>
  <si>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</si>
  <si>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</si>
  <si>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</si>
  <si>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</si>
  <si>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</si>
  <si>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</si>
  <si>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</si>
  <si>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</si>
  <si>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</si>
  <si>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</si>
  <si>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</si>
  <si>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</si>
  <si>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</si>
  <si>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</si>
  <si>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</si>
  <si>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</si>
  <si>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</si>
  <si>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</si>
  <si>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</si>
  <si>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</si>
  <si>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</si>
  <si>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</si>
  <si>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</si>
  <si>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</si>
  <si>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</si>
  <si>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</si>
  <si>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</si>
  <si>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</si>
  <si>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</si>
  <si>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</si>
  <si>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</si>
  <si>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</si>
  <si>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</si>
  <si>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</si>
  <si>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</si>
  <si>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</si>
  <si>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</si>
  <si>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</si>
  <si>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</si>
  <si>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</si>
  <si>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</si>
  <si>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</si>
  <si>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</si>
  <si>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</si>
  <si>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</si>
  <si>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</si>
  <si>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</si>
  <si>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</si>
  <si>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</si>
  <si>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</si>
  <si>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</si>
  <si>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</si>
  <si>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</si>
  <si>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</si>
  <si>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</si>
  <si>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</si>
  <si>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</si>
  <si>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</si>
  <si>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</si>
  <si>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</si>
  <si>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</si>
  <si>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</si>
  <si>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</si>
  <si>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</si>
  <si>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</si>
  <si>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</si>
  <si>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</si>
  <si>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</si>
  <si>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</si>
  <si>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</si>
  <si>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</si>
  <si>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</si>
  <si>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</si>
  <si>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</si>
  <si>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</si>
  <si>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</si>
  <si>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</si>
  <si>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</si>
  <si>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</si>
  <si>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</si>
  <si>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</si>
  <si>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</si>
  <si>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</si>
  <si>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</si>
  <si>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</si>
  <si>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</si>
  <si>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</si>
  <si>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</si>
  <si>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</si>
  <si>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</si>
  <si>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</si>
  <si>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</si>
  <si>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</si>
  <si>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</si>
  <si>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</si>
  <si>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</si>
  <si>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</si>
  <si>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</si>
  <si>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</si>
  <si>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</si>
  <si>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</si>
  <si>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</si>
  <si>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</si>
  <si>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</si>
  <si>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</si>
  <si>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</si>
  <si>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</si>
  <si>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</si>
  <si>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</si>
  <si>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</si>
  <si>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</si>
  <si>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</si>
  <si>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</si>
  <si>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</si>
  <si>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</si>
  <si>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</si>
  <si>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</si>
  <si>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</si>
  <si>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</si>
  <si>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</si>
  <si>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</si>
  <si>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</si>
  <si>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</si>
  <si>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</si>
  <si>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</si>
  <si>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</si>
  <si>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</si>
  <si>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</si>
  <si>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</si>
  <si>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</si>
  <si>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</si>
  <si>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</si>
  <si>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</si>
  <si>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</si>
  <si>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</si>
  <si>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</si>
  <si>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</si>
  <si>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</si>
  <si>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</si>
  <si>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</si>
  <si>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</si>
  <si>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</si>
  <si>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</si>
  <si>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</si>
  <si>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</si>
  <si>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</si>
  <si>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</si>
  <si>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</si>
  <si>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</si>
  <si>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</si>
  <si>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</si>
  <si>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</si>
  <si>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</si>
  <si>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</si>
  <si>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</si>
  <si>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</si>
  <si>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</si>
  <si>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</si>
  <si>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</si>
  <si>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</si>
  <si>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</si>
  <si>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</si>
  <si>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</si>
  <si>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</si>
  <si>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</si>
  <si>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</si>
  <si>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</si>
  <si>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</si>
  <si>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</si>
  <si>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</si>
  <si>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</si>
  <si>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</si>
  <si>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</si>
  <si>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</si>
  <si>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</si>
  <si>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</si>
  <si>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</si>
  <si>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</si>
  <si>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</si>
  <si>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</si>
  <si>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</si>
  <si>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</si>
  <si>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</si>
  <si>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</si>
  <si>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</si>
  <si>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</si>
  <si>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</si>
  <si>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</si>
  <si>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</si>
  <si>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</si>
  <si>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</si>
  <si>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</si>
  <si>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</si>
  <si>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</si>
  <si>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</si>
  <si>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</si>
  <si>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</si>
  <si>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</si>
  <si>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</si>
  <si>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</si>
  <si>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</si>
  <si>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</si>
  <si>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</si>
  <si>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</si>
  <si>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</si>
  <si>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</si>
  <si>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</si>
  <si>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</si>
  <si>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</si>
  <si>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</si>
  <si>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</si>
  <si>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</si>
  <si>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</si>
  <si>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</si>
  <si>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</si>
  <si>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</si>
  <si>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</si>
  <si>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</si>
  <si>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</si>
  <si>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</si>
  <si>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</si>
  <si>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</si>
  <si>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</si>
  <si>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</si>
  <si>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</si>
  <si>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</si>
  <si>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</si>
  <si>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</si>
  <si>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</si>
  <si>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</si>
  <si>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</si>
  <si>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</si>
  <si>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</si>
  <si>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</si>
  <si>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</si>
  <si>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</si>
  <si>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</si>
  <si>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</si>
  <si>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</si>
  <si>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</si>
  <si>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</si>
  <si>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</si>
  <si>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</si>
  <si>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</si>
  <si>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</si>
  <si>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</si>
  <si>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</si>
  <si>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</si>
  <si>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</si>
  <si>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</si>
  <si>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</si>
  <si>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</si>
  <si>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</si>
  <si>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</si>
  <si>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</si>
  <si>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</si>
  <si>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</si>
  <si>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</si>
  <si>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</si>
  <si>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</si>
  <si>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</si>
  <si>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</si>
  <si>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</si>
  <si>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</si>
  <si>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</si>
  <si>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</si>
  <si>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</si>
  <si>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</si>
  <si>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</si>
  <si>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</si>
  <si>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</si>
  <si>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</si>
  <si>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</si>
  <si>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</si>
  <si>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</si>
  <si>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</si>
  <si>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</si>
  <si>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</si>
  <si>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</si>
  <si>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</si>
  <si>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</si>
  <si>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</si>
  <si>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</si>
  <si>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</si>
  <si>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</si>
  <si>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</si>
  <si>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</si>
  <si>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</si>
  <si>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</si>
  <si>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</si>
  <si>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</si>
  <si>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</si>
  <si>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</si>
  <si>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</si>
  <si>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</si>
  <si>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</si>
  <si>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</si>
  <si>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</si>
  <si>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</si>
  <si>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</si>
  <si>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</si>
  <si>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</si>
  <si>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</si>
  <si>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</si>
  <si>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</si>
  <si>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</si>
  <si>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</si>
  <si>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</si>
  <si>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</si>
  <si>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</si>
  <si>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</si>
  <si>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</si>
  <si>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</si>
  <si>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</si>
  <si>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</si>
  <si>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</si>
  <si>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</si>
  <si>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</si>
  <si>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</si>
  <si>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</si>
  <si>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</si>
  <si>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</si>
  <si>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</si>
  <si>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</si>
  <si>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</si>
  <si>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</si>
  <si>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</si>
  <si>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</si>
  <si>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</si>
  <si>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</si>
  <si>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</si>
  <si>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</si>
  <si>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</si>
  <si>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</si>
  <si>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</si>
  <si>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</si>
  <si>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</si>
  <si>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</si>
  <si>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</si>
  <si>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</si>
  <si>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</si>
  <si>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</si>
  <si>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</si>
  <si>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</si>
  <si>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</si>
  <si>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</si>
  <si>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</si>
  <si>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</si>
  <si>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</si>
  <si>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</si>
  <si>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</si>
  <si>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</si>
  <si>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</si>
  <si>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</si>
  <si>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</si>
  <si>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</si>
  <si>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</si>
  <si>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</si>
  <si>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</si>
  <si>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</si>
  <si>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</si>
  <si>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</si>
  <si>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</si>
  <si>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</si>
  <si>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</si>
  <si>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</si>
  <si>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</si>
  <si>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</si>
  <si>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</si>
  <si>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</si>
  <si>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</si>
  <si>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</si>
  <si>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</si>
  <si>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</si>
  <si>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</si>
  <si>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</si>
  <si>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</si>
  <si>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</si>
  <si>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</si>
  <si>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</si>
  <si>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</si>
  <si>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</si>
  <si>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</si>
  <si>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</si>
  <si>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</si>
  <si>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</si>
  <si>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</si>
  <si>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</si>
  <si>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</si>
  <si>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</si>
  <si>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</si>
  <si>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</si>
  <si>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</si>
  <si>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</si>
  <si>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</si>
  <si>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</si>
  <si>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</si>
  <si>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</si>
  <si>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</si>
  <si>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</si>
  <si>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</si>
  <si>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</si>
  <si>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</si>
  <si>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</si>
  <si>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</si>
  <si>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</si>
  <si>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</si>
  <si>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</si>
  <si>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</si>
  <si>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</si>
  <si>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</si>
  <si>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</si>
  <si>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</si>
  <si>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</si>
  <si>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</si>
  <si>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</si>
  <si>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</si>
  <si>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</si>
  <si>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</si>
  <si>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</si>
  <si>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</si>
  <si>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</si>
  <si>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</si>
  <si>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</si>
  <si>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</si>
  <si>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</si>
  <si>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</si>
  <si>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</si>
  <si>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</si>
  <si>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</si>
  <si>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</si>
  <si>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</si>
  <si>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</si>
  <si>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</si>
  <si>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</si>
  <si>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</si>
  <si>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</si>
  <si>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</si>
  <si>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</si>
  <si>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</si>
  <si>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</si>
  <si>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</si>
  <si>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</si>
  <si>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</si>
  <si>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</si>
  <si>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</si>
  <si>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</si>
  <si>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</si>
  <si>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</si>
  <si>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</si>
  <si>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</si>
  <si>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</si>
  <si>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</si>
  <si>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</si>
  <si>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</si>
  <si>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</si>
  <si>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</si>
  <si>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</si>
  <si>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</si>
  <si>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</si>
  <si>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</si>
  <si>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</si>
  <si>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</si>
  <si>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</si>
  <si>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</si>
  <si>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</si>
  <si>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</si>
  <si>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</si>
  <si>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</si>
  <si>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</si>
  <si>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</si>
  <si>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</si>
  <si>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</si>
  <si>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</si>
  <si>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</si>
  <si>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</si>
  <si>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</si>
  <si>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</si>
  <si>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</si>
  <si>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</si>
  <si>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</si>
  <si>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</si>
  <si>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</si>
  <si>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</si>
  <si>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</si>
  <si>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</si>
  <si>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</si>
  <si>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</si>
  <si>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</si>
  <si>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</si>
  <si>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</si>
  <si>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</si>
  <si>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</si>
  <si>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</si>
  <si>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</si>
  <si>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</si>
  <si>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</si>
  <si>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</si>
  <si>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</si>
  <si>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</si>
  <si>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</si>
  <si>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</si>
  <si>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</si>
  <si>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</si>
  <si>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</si>
  <si>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</si>
  <si>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</si>
  <si>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</si>
  <si>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</si>
  <si>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</si>
  <si>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</si>
  <si>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</si>
  <si>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</si>
  <si>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</si>
  <si>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</si>
  <si>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</si>
  <si>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</si>
  <si>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</si>
  <si>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</si>
  <si>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</si>
  <si>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</si>
  <si>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</si>
  <si>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</si>
  <si>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</si>
  <si>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</si>
  <si>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</si>
  <si>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</si>
  <si>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</si>
  <si>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</si>
  <si>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</si>
  <si>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</si>
  <si>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</si>
  <si>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</si>
  <si>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</si>
  <si>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</si>
  <si>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</si>
  <si>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</si>
  <si>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</si>
  <si>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</si>
  <si>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</si>
  <si>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</si>
  <si>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</si>
  <si>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</si>
  <si>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</si>
  <si>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</si>
  <si>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</si>
  <si>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</si>
  <si>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</si>
  <si>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</si>
  <si>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</si>
  <si>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</si>
  <si>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</si>
  <si>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</si>
  <si>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</si>
  <si>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</si>
  <si>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</si>
  <si>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</si>
  <si>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</si>
  <si>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</si>
  <si>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</si>
  <si>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</si>
  <si>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</si>
  <si>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</si>
  <si>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</si>
  <si>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</si>
  <si>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</si>
  <si>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</si>
  <si>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</si>
  <si>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</si>
  <si>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</si>
  <si>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</si>
  <si>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</si>
  <si>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</si>
  <si>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</si>
  <si>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</si>
  <si>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</si>
  <si>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</si>
  <si>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</si>
  <si>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</si>
  <si>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</si>
  <si>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</si>
  <si>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</si>
  <si>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</si>
  <si>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</si>
  <si>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</si>
  <si>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</si>
  <si>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</si>
  <si>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</si>
  <si>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</si>
  <si>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</si>
  <si>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</si>
  <si>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</si>
  <si>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</si>
  <si>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</si>
  <si>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</si>
  <si>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</si>
  <si>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</si>
  <si>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</si>
  <si>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</si>
  <si>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</si>
  <si>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</si>
  <si>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</si>
  <si>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</si>
  <si>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</si>
  <si>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</si>
  <si>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</si>
  <si>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</si>
  <si>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</si>
  <si>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</si>
  <si>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</si>
  <si>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</si>
  <si>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</si>
  <si>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</si>
  <si>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</si>
  <si>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</si>
  <si>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</si>
  <si>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</si>
  <si>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</si>
  <si>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</si>
  <si>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</si>
  <si>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</si>
  <si>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</si>
  <si>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</si>
  <si>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</si>
  <si>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</si>
  <si>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</si>
  <si>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</si>
  <si>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</si>
  <si>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</si>
  <si>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</si>
  <si>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</si>
  <si>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</si>
  <si>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</si>
  <si>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</si>
  <si>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</si>
  <si>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</si>
  <si>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</si>
  <si>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</si>
  <si>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</si>
  <si>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</si>
  <si>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</si>
  <si>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</si>
  <si>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</si>
  <si>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</si>
  <si>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</si>
  <si>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</si>
  <si>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</si>
  <si>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</si>
  <si>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</si>
  <si>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</si>
  <si>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</si>
  <si>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</si>
  <si>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</si>
  <si>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</si>
  <si>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</si>
  <si>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</si>
  <si>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</si>
  <si>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</si>
  <si>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</si>
  <si>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</si>
  <si>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</si>
  <si>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</si>
  <si>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</si>
  <si>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</si>
  <si>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</si>
  <si>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</si>
  <si>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</si>
  <si>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</si>
  <si>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</si>
  <si>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</si>
  <si>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</si>
  <si>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</si>
  <si>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</si>
  <si>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</si>
  <si>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</si>
  <si>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</si>
  <si>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</si>
  <si>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</si>
  <si>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</si>
  <si>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</si>
  <si>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</si>
  <si>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</si>
  <si>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</si>
  <si>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</si>
  <si>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</si>
  <si>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</si>
  <si>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</si>
  <si>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</si>
  <si>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</si>
  <si>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</si>
  <si>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</si>
  <si>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</si>
  <si>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</si>
  <si>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</si>
  <si>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</si>
  <si>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</si>
  <si>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</si>
  <si>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</si>
  <si>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</si>
  <si>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</si>
  <si>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</si>
  <si>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</si>
  <si>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</si>
  <si>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</si>
  <si>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</si>
  <si>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</si>
  <si>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</si>
  <si>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</si>
  <si>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</si>
  <si>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</si>
  <si>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</si>
  <si>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</si>
  <si>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</si>
  <si>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</si>
  <si>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</si>
  <si>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</si>
  <si>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</si>
  <si>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</si>
  <si>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</si>
  <si>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</si>
  <si>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</si>
  <si>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</si>
  <si>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</si>
  <si>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</si>
  <si>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</si>
  <si>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</si>
  <si>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</si>
  <si>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</si>
  <si>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</si>
  <si>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</si>
  <si>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</si>
  <si>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</si>
  <si>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</si>
  <si>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</si>
  <si>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</si>
  <si>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</si>
  <si>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</si>
  <si>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</si>
  <si>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</si>
  <si>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</si>
  <si>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</si>
  <si>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</si>
  <si>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</si>
  <si>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</si>
  <si>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</si>
  <si>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</si>
  <si>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</si>
  <si>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</si>
  <si>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</si>
  <si>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</si>
  <si>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</si>
  <si>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</si>
  <si>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</si>
  <si>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</si>
  <si>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</si>
  <si>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</si>
  <si>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</si>
  <si>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</si>
  <si>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</si>
  <si>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</si>
  <si>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</si>
  <si>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</si>
  <si>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</si>
  <si>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</si>
  <si>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</si>
  <si>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</si>
  <si>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</si>
  <si>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</si>
  <si>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</si>
  <si>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</si>
  <si>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</si>
  <si>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</si>
  <si>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</si>
  <si>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</si>
  <si>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</si>
  <si>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</si>
  <si>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</si>
  <si>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</si>
  <si>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</si>
  <si>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</si>
  <si>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</si>
  <si>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</si>
  <si>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</si>
  <si>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</si>
  <si>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</si>
  <si>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</si>
  <si>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</si>
  <si>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</si>
  <si>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</si>
  <si>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</si>
  <si>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</si>
  <si>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</si>
  <si>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</si>
  <si>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</si>
  <si>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</si>
  <si>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</si>
  <si>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</si>
  <si>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</si>
  <si>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</si>
  <si>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</si>
  <si>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</si>
  <si>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</si>
  <si>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</si>
  <si>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</si>
  <si>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</si>
  <si>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</si>
  <si>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</si>
  <si>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</si>
  <si>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</si>
  <si>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</si>
  <si>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</si>
  <si>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</si>
  <si>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</si>
  <si>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</si>
  <si>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</si>
  <si>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</si>
  <si>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</si>
  <si>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</si>
  <si>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</si>
  <si>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</si>
  <si>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</si>
  <si>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</si>
  <si>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</si>
  <si>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</si>
  <si>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</si>
  <si>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</si>
  <si>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</si>
  <si>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</si>
  <si>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</si>
  <si>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</si>
  <si>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</si>
  <si>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</si>
  <si>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</si>
  <si>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</si>
  <si>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</si>
  <si>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</si>
  <si>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</si>
  <si>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</si>
  <si>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</si>
  <si>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</si>
  <si>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</si>
  <si>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</si>
  <si>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</si>
  <si>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</si>
  <si>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</si>
  <si>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</si>
  <si>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</si>
  <si>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</si>
  <si>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</si>
  <si>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</si>
  <si>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</si>
  <si>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</si>
  <si>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</si>
  <si>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</si>
  <si>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</si>
  <si>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</si>
  <si>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</si>
  <si>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</si>
  <si>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</si>
  <si>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</si>
  <si>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</si>
  <si>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</si>
  <si>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</si>
  <si>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</si>
  <si>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</si>
  <si>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</si>
  <si>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</si>
  <si>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</si>
  <si>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</si>
  <si>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</si>
  <si>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</si>
  <si>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</si>
  <si>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</si>
  <si>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</si>
  <si>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</si>
  <si>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</si>
  <si>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</si>
  <si>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</si>
  <si>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</si>
  <si>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</si>
  <si>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</si>
  <si>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</si>
  <si>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</si>
  <si>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</si>
  <si>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</si>
  <si>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</si>
  <si>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</si>
  <si>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</si>
  <si>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</si>
  <si>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</si>
  <si>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</si>
  <si>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</si>
  <si>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</si>
  <si>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</si>
  <si>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</si>
  <si>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</si>
  <si>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</si>
  <si>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</si>
  <si>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</si>
  <si>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</si>
  <si>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</si>
  <si>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</si>
  <si>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</si>
  <si>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</si>
  <si>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</si>
  <si>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</si>
  <si>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</si>
  <si>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</si>
  <si>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</si>
  <si>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</si>
  <si>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</si>
  <si>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</si>
  <si>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</si>
  <si>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</si>
  <si>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</si>
  <si>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</si>
  <si>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</si>
  <si>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</si>
  <si>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</si>
  <si>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</si>
  <si>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</si>
  <si>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</si>
  <si>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</si>
  <si>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</si>
  <si>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</si>
  <si>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</si>
  <si>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</si>
  <si>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</si>
  <si>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</si>
  <si>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</si>
  <si>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</si>
  <si>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</si>
  <si>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</si>
  <si>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</si>
  <si>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</si>
  <si>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</si>
  <si>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</si>
  <si>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</si>
  <si>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</si>
  <si>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</si>
  <si>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</si>
  <si>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</si>
  <si>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</si>
  <si>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</si>
  <si>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</si>
  <si>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</si>
  <si>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</si>
  <si>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</si>
  <si>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</si>
  <si>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</si>
  <si>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</si>
  <si>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</si>
  <si>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</si>
  <si>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</si>
  <si>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</si>
  <si>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</si>
  <si>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</si>
  <si>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</si>
  <si>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</si>
  <si>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</si>
  <si>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</si>
  <si>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</si>
  <si>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</si>
  <si>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</si>
  <si>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</si>
  <si>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</si>
  <si>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</si>
  <si>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</si>
  <si>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</si>
  <si>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</si>
  <si>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</si>
  <si>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</si>
  <si>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</si>
  <si>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</si>
  <si>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</si>
  <si>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</si>
  <si>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</si>
  <si>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</si>
  <si>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</si>
  <si>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</si>
  <si>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</si>
  <si>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</si>
  <si>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</si>
  <si>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</si>
  <si>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</si>
  <si>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</si>
  <si>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</si>
  <si>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</si>
  <si>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</si>
  <si>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</si>
  <si>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</si>
  <si>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</si>
  <si>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</si>
  <si>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</si>
  <si>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</si>
  <si>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</si>
  <si>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</si>
  <si>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</si>
  <si>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</si>
  <si>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</si>
  <si>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</si>
  <si>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</si>
  <si>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</si>
  <si>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</si>
  <si>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</si>
  <si>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</si>
  <si>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</si>
  <si>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</si>
  <si>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</si>
  <si>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</si>
  <si>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</si>
  <si>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</si>
  <si>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</si>
  <si>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</si>
  <si>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</si>
  <si>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</si>
  <si>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</si>
  <si>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</si>
  <si>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</si>
  <si>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</si>
  <si>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</si>
  <si>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</si>
  <si>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</si>
  <si>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</si>
  <si>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</si>
  <si>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</si>
  <si>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</si>
  <si>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</si>
  <si>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</si>
  <si>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</si>
  <si>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</si>
  <si>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</si>
  <si>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</si>
  <si>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</si>
  <si>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</si>
  <si>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</si>
  <si>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</si>
  <si>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</si>
  <si>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</si>
  <si>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</si>
  <si>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</si>
  <si>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</si>
  <si>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</si>
  <si>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</si>
  <si>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</si>
  <si>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</si>
  <si>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</si>
  <si>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</si>
  <si>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</si>
  <si>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</si>
  <si>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</si>
  <si>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</si>
  <si>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</si>
  <si>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</si>
  <si>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</si>
  <si>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</si>
  <si>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</si>
  <si>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</si>
  <si>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</si>
  <si>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</si>
  <si>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</si>
  <si>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</si>
  <si>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</si>
  <si>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</si>
  <si>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</si>
  <si>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</si>
  <si>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</si>
  <si>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</si>
  <si>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</si>
  <si>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</si>
  <si>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</si>
  <si>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</si>
  <si>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</si>
  <si>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</si>
  <si>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</si>
  <si>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</si>
  <si>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</si>
  <si>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</si>
  <si>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</si>
  <si>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</si>
  <si>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</si>
  <si>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</si>
  <si>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</si>
  <si>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</si>
  <si>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</si>
  <si>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</si>
  <si>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</si>
  <si>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</si>
  <si>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</si>
  <si>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</si>
  <si>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</si>
  <si>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</si>
  <si>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</si>
  <si>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</si>
  <si>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</si>
  <si>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</si>
  <si>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</si>
  <si>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</si>
  <si>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</si>
  <si>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</si>
  <si>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</si>
  <si>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</si>
  <si>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</si>
  <si>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</si>
  <si>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</si>
  <si>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</si>
  <si>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</si>
  <si>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</si>
  <si>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</si>
  <si>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</si>
  <si>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</si>
  <si>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</si>
  <si>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</si>
  <si>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</si>
  <si>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</si>
  <si>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</si>
  <si>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</si>
  <si>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</si>
  <si>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</si>
  <si>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</si>
  <si>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</si>
  <si>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</si>
  <si>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</si>
  <si>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</si>
  <si>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</si>
  <si>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</si>
  <si>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</si>
  <si>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</si>
  <si>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</si>
  <si>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</si>
  <si>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</si>
  <si>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</si>
  <si>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</si>
  <si>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</si>
  <si>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</si>
  <si>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</si>
  <si>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</si>
  <si>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</si>
  <si>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</si>
  <si>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</si>
  <si>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</si>
  <si>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</si>
  <si>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</si>
  <si>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</si>
  <si>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</si>
  <si>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</si>
  <si>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</si>
  <si>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</si>
  <si>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</si>
  <si>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</si>
  <si>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</si>
  <si>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</si>
  <si>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</si>
  <si>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</si>
  <si>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</si>
  <si>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</si>
  <si>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</si>
  <si>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</si>
  <si>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</si>
  <si>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</si>
  <si>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</si>
  <si>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</si>
  <si>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</si>
  <si>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</si>
  <si>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</si>
  <si>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</si>
  <si>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</si>
  <si>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</si>
  <si>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</si>
  <si>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</si>
  <si>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</si>
  <si>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</si>
  <si>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</si>
  <si>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</si>
  <si>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</si>
  <si>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</si>
  <si>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</si>
  <si>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</si>
  <si>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</si>
  <si>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</si>
  <si>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</si>
  <si>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</si>
  <si>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</si>
  <si>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</si>
  <si>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</si>
  <si>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</si>
  <si>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</si>
  <si>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</si>
  <si>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</si>
  <si>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</si>
  <si>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</si>
  <si>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</si>
  <si>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</si>
  <si>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</si>
  <si>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</si>
  <si>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</si>
  <si>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</si>
  <si>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</si>
  <si>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</si>
  <si>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</si>
  <si>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</si>
  <si>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</si>
  <si>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</si>
  <si>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</si>
  <si>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</si>
  <si>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</si>
  <si>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</si>
  <si>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</si>
  <si>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</si>
  <si>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</si>
  <si>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</si>
  <si>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</si>
  <si>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</si>
  <si>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</si>
  <si>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</si>
  <si>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</si>
  <si>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</si>
  <si>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</si>
  <si>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</si>
  <si>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</si>
  <si>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</si>
  <si>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</si>
  <si>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</si>
  <si>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</si>
  <si>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</si>
  <si>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</si>
  <si>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</si>
  <si>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</si>
  <si>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</si>
  <si>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</si>
  <si>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</si>
  <si>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</si>
  <si>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</si>
  <si>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</si>
  <si>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</si>
  <si>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</si>
  <si>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</si>
  <si>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</si>
  <si>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</si>
  <si>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</si>
  <si>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</si>
  <si>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</si>
  <si>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</si>
  <si>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</si>
  <si>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</si>
  <si>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</si>
  <si>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</si>
  <si>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</si>
  <si>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</si>
  <si>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</si>
  <si>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</si>
  <si>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</si>
  <si>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</si>
  <si>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</si>
  <si>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</si>
  <si>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</si>
  <si>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</si>
  <si>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</si>
  <si>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</si>
  <si>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</si>
  <si>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</si>
  <si>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</si>
  <si>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</si>
  <si>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</si>
  <si>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</si>
  <si>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</si>
  <si>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</si>
  <si>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</si>
  <si>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</si>
  <si>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</si>
  <si>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</si>
  <si>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</si>
  <si>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</si>
  <si>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</si>
  <si>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</si>
  <si>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</si>
  <si>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</si>
  <si>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</si>
  <si>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</si>
  <si>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</si>
  <si>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</si>
  <si>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</si>
  <si>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</si>
  <si>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</si>
  <si>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</si>
  <si>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</si>
  <si>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</si>
  <si>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</si>
  <si>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</si>
  <si>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</si>
  <si>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</si>
  <si>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</si>
  <si>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</si>
  <si>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</si>
  <si>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</si>
  <si>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</si>
  <si>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</si>
  <si>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</si>
  <si>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</si>
  <si>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</si>
  <si>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</si>
  <si>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</si>
  <si>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</si>
  <si>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</si>
  <si>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</si>
  <si>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</si>
  <si>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</si>
  <si>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</si>
  <si>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</si>
  <si>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</si>
  <si>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</si>
  <si>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</si>
  <si>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</si>
  <si>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</si>
  <si>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</si>
  <si>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</si>
  <si>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</si>
  <si>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</si>
  <si>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</si>
  <si>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</si>
  <si>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</si>
  <si>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</si>
  <si>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</si>
  <si>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</si>
  <si>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</si>
  <si>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</si>
  <si>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</si>
  <si>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</si>
  <si>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</si>
  <si>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</si>
  <si>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</si>
  <si>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</si>
  <si>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</si>
  <si>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</si>
  <si>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</si>
  <si>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</si>
  <si>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</si>
  <si>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</si>
  <si>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</si>
  <si>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</si>
  <si>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</si>
  <si>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</si>
  <si>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</si>
  <si>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</si>
  <si>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</si>
  <si>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</si>
  <si>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</si>
  <si>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</si>
  <si>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</si>
  <si>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</si>
  <si>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</si>
  <si>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</si>
  <si>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</si>
  <si>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</si>
  <si>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</si>
  <si>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</si>
  <si>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</si>
  <si>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</si>
  <si>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</si>
  <si>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</si>
  <si>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</si>
  <si>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</si>
  <si>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</si>
  <si>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</si>
  <si>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</si>
  <si>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</si>
  <si>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</si>
  <si>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</si>
  <si>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</si>
  <si>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</si>
  <si>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</si>
  <si>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</si>
  <si>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</si>
  <si>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</si>
  <si>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</si>
  <si>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</si>
  <si>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</si>
  <si>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</si>
  <si>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</si>
  <si>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</si>
  <si>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</si>
  <si>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</si>
  <si>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</si>
  <si>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</si>
  <si>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</si>
  <si>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</si>
  <si>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</si>
  <si>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</si>
  <si>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</si>
  <si>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</si>
  <si>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</si>
  <si>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</si>
  <si>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</si>
  <si>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</si>
  <si>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</si>
  <si>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</si>
  <si>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</si>
  <si>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</si>
  <si>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</si>
  <si>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</si>
  <si>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</si>
  <si>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</si>
  <si>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</si>
  <si>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</si>
  <si>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</si>
  <si>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</si>
  <si>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</si>
  <si>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</si>
  <si>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</si>
  <si>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</si>
  <si>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</si>
  <si>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</si>
  <si>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</si>
  <si>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</si>
  <si>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</si>
  <si>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</si>
  <si>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</si>
  <si>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</si>
  <si>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</si>
  <si>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</si>
  <si>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</si>
  <si>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</si>
  <si>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</si>
  <si>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</si>
  <si>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</si>
  <si>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</si>
  <si>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</si>
  <si>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</si>
  <si>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</si>
  <si>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</si>
  <si>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</si>
  <si>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</si>
  <si>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</si>
  <si>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</si>
  <si>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</si>
  <si>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</si>
  <si>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</si>
  <si>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</si>
  <si>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</si>
  <si>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</si>
  <si>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</si>
  <si>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</si>
  <si>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</si>
  <si>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</si>
  <si>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</si>
  <si>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</si>
  <si>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</si>
  <si>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</si>
  <si>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</si>
  <si>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</si>
  <si>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</si>
  <si>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</si>
  <si>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</si>
  <si>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</si>
  <si>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</si>
  <si>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</si>
  <si>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</si>
  <si>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</si>
  <si>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</si>
  <si>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</si>
  <si>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</si>
  <si>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</si>
  <si>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</si>
  <si>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</si>
  <si>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</si>
  <si>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</si>
  <si>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</si>
  <si>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</si>
  <si>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</si>
  <si>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</si>
  <si>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</si>
  <si>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</si>
  <si>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</si>
  <si>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</si>
  <si>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</si>
  <si>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</si>
  <si>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</si>
  <si>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</si>
  <si>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</si>
  <si>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</si>
  <si>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</si>
  <si>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</si>
  <si>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</si>
  <si>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</si>
  <si>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</si>
  <si>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</si>
  <si>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</si>
  <si>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</si>
  <si>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</si>
  <si>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</si>
  <si>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</si>
  <si>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</si>
  <si>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</si>
  <si>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</si>
  <si>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</si>
  <si>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</si>
  <si>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</si>
  <si>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</si>
  <si>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</si>
  <si>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</si>
  <si>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</si>
  <si>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</si>
  <si>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</si>
  <si>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</si>
  <si>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</si>
  <si>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</si>
  <si>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</si>
  <si>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</si>
  <si>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</si>
  <si>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</si>
  <si>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</si>
  <si>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</si>
  <si>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</si>
  <si>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</si>
  <si>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</si>
  <si>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</si>
  <si>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</si>
  <si>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</si>
  <si>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</si>
  <si>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</si>
  <si>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</si>
  <si>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</si>
  <si>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</si>
  <si>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</si>
  <si>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</si>
  <si>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</si>
  <si>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</si>
  <si>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</si>
  <si>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</si>
  <si>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</si>
  <si>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</si>
  <si>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</si>
  <si>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</si>
  <si>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</si>
  <si>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</si>
  <si>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</si>
  <si>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</si>
  <si>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</si>
  <si>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</si>
  <si>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</si>
  <si>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</si>
  <si>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</si>
  <si>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</si>
  <si>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</si>
  <si>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</si>
  <si>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</si>
  <si>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</si>
  <si>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</si>
  <si>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</si>
  <si>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</si>
  <si>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</si>
  <si>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</si>
  <si>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</si>
  <si>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</si>
  <si>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</si>
  <si>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</si>
  <si>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</si>
  <si>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</si>
  <si>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</si>
  <si>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</si>
  <si>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</si>
  <si>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</si>
  <si>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</si>
  <si>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</si>
  <si>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</si>
  <si>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</si>
  <si>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</si>
  <si>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</si>
  <si>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</si>
  <si>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</si>
  <si>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</si>
  <si>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</si>
  <si>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</si>
  <si>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</si>
  <si>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</si>
  <si>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</si>
  <si>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</si>
  <si>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</si>
  <si>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</si>
  <si>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</si>
  <si>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</si>
  <si>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</si>
  <si>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</si>
  <si>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</si>
  <si>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</si>
  <si>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</si>
  <si>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</si>
  <si>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</si>
  <si>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</si>
  <si>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</si>
  <si>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</si>
  <si>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</si>
  <si>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</si>
  <si>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</si>
  <si>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</si>
  <si>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</si>
  <si>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</si>
  <si>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</si>
  <si>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</si>
  <si>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</si>
  <si>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</si>
  <si>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</si>
  <si>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</si>
  <si>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</si>
  <si>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</si>
  <si>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</si>
  <si>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</si>
  <si>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</si>
  <si>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</si>
  <si>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</si>
  <si>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</si>
  <si>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</si>
  <si>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</si>
  <si>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</si>
  <si>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</si>
  <si>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</si>
  <si>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</si>
  <si>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</si>
  <si>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</si>
  <si>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</si>
  <si>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</si>
  <si>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</si>
  <si>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</si>
  <si>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</si>
  <si>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</si>
  <si>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</si>
  <si>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</si>
  <si>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</si>
  <si>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</si>
  <si>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</si>
  <si>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</si>
  <si>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</si>
  <si>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</si>
  <si>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</si>
  <si>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</si>
  <si>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</si>
  <si>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</si>
  <si>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</si>
  <si>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</si>
  <si>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</si>
  <si>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</si>
  <si>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</si>
  <si>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</si>
  <si>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</si>
  <si>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</si>
  <si>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</si>
  <si>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</si>
  <si>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</si>
  <si>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</si>
  <si>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</si>
  <si>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</si>
  <si>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</si>
  <si>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</si>
  <si>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</si>
  <si>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</si>
  <si>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</si>
  <si>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</si>
  <si>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</si>
  <si>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</si>
  <si>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</si>
  <si>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</si>
  <si>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</si>
  <si>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</si>
  <si>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</si>
  <si>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</si>
  <si>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</si>
  <si>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</si>
  <si>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</si>
  <si>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</si>
  <si>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</si>
  <si>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</si>
  <si>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</si>
  <si>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</si>
  <si>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</si>
  <si>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</si>
  <si>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</si>
  <si>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</si>
  <si>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</si>
  <si>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</si>
  <si>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</si>
  <si>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</si>
  <si>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</si>
  <si>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</si>
  <si>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</si>
  <si>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</si>
  <si>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</si>
  <si>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</si>
  <si>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</si>
  <si>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</si>
  <si>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</si>
  <si>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</si>
  <si>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</si>
  <si>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</si>
  <si>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</si>
  <si>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</si>
  <si>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</si>
  <si>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</si>
  <si>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</si>
  <si>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</si>
  <si>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</si>
  <si>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</si>
  <si>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</si>
  <si>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</si>
  <si>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</si>
  <si>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</si>
  <si>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</si>
  <si>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</si>
  <si>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</si>
  <si>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</si>
  <si>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</si>
  <si>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</si>
  <si>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</si>
  <si>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</si>
  <si>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</si>
  <si>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</si>
  <si>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</si>
  <si>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</si>
  <si>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</si>
  <si>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</si>
  <si>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</si>
  <si>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</si>
  <si>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</si>
  <si>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</si>
  <si>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</si>
  <si>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</si>
  <si>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</si>
  <si>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</si>
  <si>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</si>
  <si>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</si>
  <si>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</si>
  <si>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</si>
  <si>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</si>
  <si>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</si>
  <si>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</si>
  <si>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</si>
  <si>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</si>
  <si>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</si>
  <si>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</si>
  <si>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</si>
  <si>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</si>
  <si>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</si>
  <si>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</si>
  <si>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</si>
  <si>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</si>
  <si>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</si>
  <si>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</si>
  <si>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</si>
  <si>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</si>
  <si>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</si>
  <si>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</si>
  <si>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</si>
  <si>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</si>
  <si>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</si>
  <si>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</si>
  <si>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</si>
  <si>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</si>
  <si>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</si>
  <si>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</si>
  <si>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</si>
  <si>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</si>
  <si>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</si>
  <si>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</si>
  <si>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</si>
  <si>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</si>
  <si>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</si>
  <si>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</si>
  <si>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</si>
  <si>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</si>
  <si>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</si>
  <si>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</si>
  <si>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</si>
  <si>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</si>
  <si>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</si>
  <si>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</si>
  <si>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</si>
  <si>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</si>
  <si>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</si>
  <si>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</si>
  <si>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</si>
  <si>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</si>
  <si>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</si>
  <si>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</si>
  <si>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</si>
  <si>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</si>
  <si>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</si>
  <si>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</si>
  <si>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</si>
  <si>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</si>
  <si>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</si>
  <si>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</si>
  <si>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</si>
  <si>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</si>
  <si>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</si>
  <si>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</si>
  <si>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</si>
  <si>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</si>
  <si>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</si>
  <si>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</si>
  <si>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</si>
  <si>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</si>
  <si>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</si>
  <si>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</si>
  <si>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</si>
  <si>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</si>
  <si>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</si>
  <si>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</si>
  <si>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</si>
  <si>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</si>
  <si>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</si>
  <si>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</si>
  <si>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</si>
  <si>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</si>
  <si>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</si>
  <si>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</si>
  <si>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</si>
  <si>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</si>
  <si>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</si>
  <si>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</si>
  <si>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</si>
  <si>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</si>
  <si>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</si>
  <si>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</si>
  <si>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</si>
  <si>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</si>
  <si>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</si>
  <si>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</si>
  <si>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</si>
  <si>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</si>
  <si>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</si>
  <si>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</si>
  <si>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</si>
  <si>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</si>
  <si>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</si>
  <si>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</si>
  <si>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</si>
  <si>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</si>
  <si>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</si>
  <si>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</si>
  <si>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</si>
  <si>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</si>
  <si>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</si>
  <si>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</si>
  <si>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</si>
  <si>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</si>
  <si>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</si>
  <si>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</si>
  <si>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</si>
  <si>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</si>
  <si>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</si>
  <si>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</si>
  <si>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</si>
  <si>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</si>
  <si>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</si>
  <si>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</si>
  <si>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</si>
  <si>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</si>
  <si>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</si>
  <si>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</si>
  <si>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</si>
  <si>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</si>
  <si>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</si>
  <si>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</si>
  <si>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</si>
  <si>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</si>
  <si>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</si>
  <si>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</si>
  <si>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</si>
  <si>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</si>
  <si>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</si>
  <si>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</si>
  <si>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</si>
  <si>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</si>
  <si>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</si>
  <si>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</si>
  <si>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</si>
  <si>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</si>
  <si>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</si>
  <si>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</si>
  <si>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</si>
  <si>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</si>
  <si>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</si>
  <si>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</si>
  <si>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</si>
  <si>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</si>
  <si>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</si>
  <si>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</si>
  <si>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</si>
  <si>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</si>
  <si>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</si>
  <si>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</si>
  <si>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</si>
  <si>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</si>
  <si>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</si>
  <si>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</si>
  <si>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</si>
  <si>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</si>
  <si>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</si>
  <si>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</si>
  <si>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</si>
  <si>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</si>
  <si>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</si>
  <si>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</si>
  <si>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</si>
  <si>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</si>
  <si>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</si>
  <si>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</si>
  <si>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</si>
  <si>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</si>
  <si>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</si>
  <si>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</si>
  <si>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</si>
  <si>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</si>
  <si>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</si>
  <si>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</si>
  <si>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</si>
  <si>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</si>
  <si>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</si>
  <si>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</si>
  <si>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</si>
  <si>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</si>
  <si>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</si>
  <si>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</si>
  <si>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</si>
  <si>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</si>
  <si>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</si>
  <si>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</si>
  <si>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</si>
  <si>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</si>
  <si>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</si>
  <si>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</si>
  <si>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</si>
  <si>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</si>
  <si>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</si>
  <si>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</si>
  <si>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</si>
  <si>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</si>
  <si>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</si>
  <si>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</si>
  <si>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</si>
  <si>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</si>
  <si>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</si>
  <si>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</si>
  <si>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</si>
  <si>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</si>
  <si>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</si>
  <si>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</si>
  <si>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</si>
  <si>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</si>
  <si>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</si>
  <si>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</si>
  <si>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</si>
  <si>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</si>
  <si>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</si>
  <si>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</si>
  <si>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</si>
  <si>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</si>
  <si>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</si>
  <si>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</si>
  <si>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</si>
  <si>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</si>
  <si>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</si>
  <si>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</si>
  <si>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</si>
  <si>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</si>
  <si>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</si>
  <si>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</si>
  <si>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</si>
  <si>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</si>
  <si>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</si>
  <si>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</si>
  <si>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</si>
  <si>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</si>
  <si>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</si>
  <si>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</si>
  <si>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</si>
  <si>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</si>
  <si>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</si>
  <si>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</si>
  <si>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</si>
  <si>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</si>
  <si>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</si>
  <si>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</si>
  <si>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</si>
  <si>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</si>
  <si>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</si>
  <si>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</si>
  <si>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</si>
  <si>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</si>
  <si>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</si>
  <si>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</si>
  <si>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</si>
  <si>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</si>
  <si>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</si>
  <si>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</si>
  <si>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</si>
  <si>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</si>
  <si>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</si>
  <si>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</si>
  <si>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</si>
  <si>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</si>
  <si>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</si>
  <si>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</si>
  <si>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</si>
  <si>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</si>
  <si>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</si>
  <si>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</si>
  <si>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</si>
  <si>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</si>
  <si>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</si>
  <si>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</si>
  <si>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</si>
  <si>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</si>
  <si>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</si>
  <si>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</si>
  <si>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</si>
  <si>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</si>
  <si>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</si>
  <si>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</si>
  <si>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</si>
  <si>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</si>
  <si>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</si>
  <si>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</si>
  <si>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</si>
  <si>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</si>
  <si>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</si>
  <si>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</si>
  <si>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</si>
  <si>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</si>
  <si>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</si>
  <si>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</si>
  <si>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</si>
  <si>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</si>
  <si>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</si>
  <si>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</si>
  <si>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</si>
  <si>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</si>
  <si>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</si>
  <si>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</si>
  <si>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</si>
  <si>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</si>
  <si>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</si>
  <si>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</si>
  <si>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</si>
  <si>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</si>
  <si>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</si>
  <si>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</si>
  <si>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</si>
  <si>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</si>
  <si>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</si>
  <si>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</si>
  <si>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</si>
  <si>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</si>
  <si>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</si>
  <si>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</si>
  <si>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</si>
  <si>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</si>
  <si>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</si>
  <si>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</si>
  <si>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</si>
  <si>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</si>
  <si>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</si>
  <si>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</si>
  <si>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</si>
  <si>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</si>
  <si>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</si>
  <si>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</si>
  <si>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</si>
  <si>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</si>
  <si>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</si>
  <si>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</si>
  <si>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</si>
  <si>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</si>
  <si>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</si>
  <si>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</si>
  <si>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</si>
  <si>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</si>
  <si>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</si>
  <si>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</si>
  <si>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</si>
  <si>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</si>
  <si>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</si>
  <si>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</si>
  <si>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</si>
  <si>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</si>
  <si>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</si>
  <si>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</si>
  <si>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</si>
  <si>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</si>
  <si>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</si>
  <si>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</si>
  <si>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</si>
  <si>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</si>
  <si>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</si>
  <si>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</si>
  <si>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</si>
  <si>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</si>
  <si>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</si>
  <si>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</si>
  <si>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</si>
  <si>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</si>
  <si>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</si>
  <si>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</si>
  <si>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</si>
  <si>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</si>
  <si>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</si>
  <si>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</si>
  <si>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</si>
  <si>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</si>
  <si>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</si>
  <si>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</si>
  <si>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</si>
  <si>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</si>
  <si>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</si>
  <si>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</si>
  <si>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</si>
  <si>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</si>
  <si>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</si>
  <si>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</si>
  <si>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</si>
  <si>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</si>
  <si>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</si>
  <si>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</si>
  <si>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</si>
  <si>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</si>
  <si>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</si>
  <si>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</si>
  <si>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</si>
  <si>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</si>
  <si>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</si>
  <si>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</si>
  <si>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</si>
  <si>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</si>
  <si>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</si>
  <si>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</si>
  <si>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</si>
  <si>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</si>
  <si>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</si>
  <si>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</si>
  <si>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</si>
  <si>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</si>
  <si>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</si>
  <si>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</si>
  <si>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</si>
  <si>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</si>
  <si>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</si>
  <si>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</si>
  <si>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</si>
  <si>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</si>
  <si>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</si>
  <si>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</si>
  <si>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</si>
  <si>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</si>
  <si>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</si>
  <si>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</si>
  <si>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</si>
  <si>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</si>
  <si>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</si>
  <si>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</si>
  <si>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</si>
  <si>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</si>
  <si>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</si>
  <si>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</si>
  <si>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</si>
  <si>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</si>
  <si>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</si>
  <si>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</si>
  <si>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</si>
  <si>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</si>
  <si>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</si>
  <si>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</si>
  <si>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</si>
  <si>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</si>
  <si>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</si>
  <si>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</si>
  <si>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</si>
  <si>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</si>
  <si>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</si>
  <si>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</si>
  <si>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</si>
  <si>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</si>
  <si>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</si>
  <si>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</si>
  <si>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</si>
  <si>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</si>
  <si>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</si>
  <si>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</si>
  <si>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</si>
  <si>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</si>
  <si>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</si>
  <si>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</si>
  <si>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</si>
  <si>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</si>
  <si>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</si>
  <si>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</si>
  <si>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</si>
  <si>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</si>
  <si>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</si>
  <si>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</si>
  <si>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</si>
  <si>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</si>
  <si>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</si>
  <si>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</si>
  <si>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</si>
  <si>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</si>
  <si>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</si>
  <si>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</si>
  <si>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</si>
  <si>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</si>
  <si>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</si>
  <si>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</si>
  <si>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</si>
  <si>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</si>
  <si>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</si>
  <si>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</si>
  <si>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</si>
  <si>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</si>
  <si>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</si>
  <si>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</si>
  <si>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</si>
  <si>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</si>
  <si>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</si>
  <si>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</si>
  <si>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</si>
  <si>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</si>
  <si>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</si>
  <si>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</si>
  <si>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</si>
  <si>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</si>
  <si>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</si>
  <si>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</si>
  <si>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</si>
  <si>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</si>
  <si>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</si>
  <si>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</si>
  <si>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</si>
  <si>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</si>
  <si>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</si>
  <si>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</si>
  <si>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</si>
  <si>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</si>
  <si>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</si>
  <si>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</si>
  <si>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</si>
  <si>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</si>
  <si>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</si>
  <si>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</si>
  <si>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</si>
  <si>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</si>
  <si>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</si>
  <si>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</si>
  <si>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</si>
  <si>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</si>
  <si>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</si>
  <si>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</si>
  <si>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</si>
  <si>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</si>
  <si>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</si>
  <si>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</si>
  <si>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</si>
  <si>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</si>
  <si>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</si>
  <si>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</si>
  <si>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</si>
  <si>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</si>
  <si>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</si>
  <si>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</si>
  <si>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</si>
  <si>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</si>
  <si>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</si>
  <si>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</si>
  <si>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</si>
  <si>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</si>
  <si>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</si>
  <si>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</si>
  <si>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</si>
  <si>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</si>
  <si>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</si>
  <si>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</si>
  <si>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</si>
  <si>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</si>
  <si>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</si>
  <si>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</si>
  <si>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</si>
  <si>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</si>
  <si>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</si>
  <si>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</si>
  <si>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</si>
  <si>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</si>
  <si>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</si>
  <si>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</si>
  <si>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</si>
  <si>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</si>
  <si>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</si>
  <si>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</si>
  <si>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</si>
  <si>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</si>
  <si>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</si>
  <si>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</si>
  <si>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</si>
  <si>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</si>
  <si>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</si>
  <si>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</si>
  <si>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</si>
  <si>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</si>
  <si>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</si>
  <si>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</si>
  <si>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</si>
  <si>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</si>
  <si>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</si>
  <si>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</si>
  <si>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</si>
  <si>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</si>
  <si>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</si>
  <si>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</si>
  <si>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</si>
  <si>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</si>
  <si>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</si>
  <si>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</si>
  <si>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</si>
  <si>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</si>
  <si>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</si>
  <si>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</si>
  <si>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</si>
  <si>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</si>
  <si>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</si>
  <si>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</si>
  <si>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</si>
  <si>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</si>
  <si>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</si>
  <si>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</si>
  <si>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</si>
  <si>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</si>
  <si>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</si>
  <si>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</si>
  <si>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</si>
  <si>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</si>
  <si>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</si>
  <si>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</si>
  <si>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</si>
  <si>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</si>
  <si>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</si>
  <si>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</si>
  <si>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</si>
  <si>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</si>
  <si>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</si>
  <si>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</si>
  <si>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</si>
  <si>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</si>
  <si>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</si>
  <si>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</si>
  <si>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</si>
  <si>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</si>
  <si>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</si>
  <si>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</si>
  <si>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</si>
  <si>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</si>
  <si>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</si>
  <si>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</si>
  <si>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</si>
  <si>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</si>
  <si>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</si>
  <si>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</si>
  <si>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</si>
  <si>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</si>
  <si>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</si>
  <si>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</si>
  <si>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</si>
  <si>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</si>
  <si>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</si>
  <si>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</si>
  <si>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</si>
  <si>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</si>
  <si>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</si>
  <si>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</si>
  <si>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</si>
  <si>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</si>
  <si>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</si>
  <si>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</si>
  <si>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</si>
  <si>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</si>
  <si>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</si>
  <si>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</si>
  <si>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</si>
  <si>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</si>
  <si>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</si>
  <si>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</si>
  <si>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</si>
  <si>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</si>
  <si>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</si>
  <si>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</si>
  <si>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</si>
  <si>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</si>
  <si>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</si>
  <si>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</si>
  <si>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</si>
  <si>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</si>
  <si>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</si>
  <si>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</si>
  <si>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</si>
  <si>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</si>
  <si>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</si>
  <si>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</si>
  <si>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</si>
  <si>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</si>
  <si>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</si>
  <si>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</si>
  <si>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</si>
  <si>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</si>
  <si>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</si>
  <si>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</si>
  <si>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</si>
  <si>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</si>
  <si>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</si>
  <si>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</si>
  <si>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</si>
  <si>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</si>
  <si>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</si>
  <si>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</si>
  <si>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</si>
  <si>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</si>
  <si>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</si>
  <si>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</si>
  <si>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</si>
  <si>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</si>
  <si>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</si>
  <si>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</si>
  <si>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</si>
  <si>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</si>
  <si>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</si>
  <si>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</si>
  <si>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</si>
  <si>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</si>
  <si>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</si>
  <si>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</si>
  <si>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</si>
  <si>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</si>
  <si>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</si>
  <si>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</si>
  <si>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</si>
  <si>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</si>
  <si>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</si>
  <si>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</si>
  <si>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</si>
  <si>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</si>
  <si>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</si>
  <si>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</si>
  <si>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</si>
  <si>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</si>
  <si>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</si>
  <si>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</si>
  <si>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</si>
  <si>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</si>
  <si>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</si>
  <si>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</si>
  <si>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</si>
  <si>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</si>
  <si>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</si>
  <si>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</si>
  <si>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</si>
  <si>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</si>
  <si>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</si>
  <si>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</si>
  <si>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</si>
  <si>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</si>
  <si>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</si>
  <si>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</si>
  <si>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</si>
  <si>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</si>
  <si>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</si>
  <si>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</si>
  <si>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</si>
  <si>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</si>
  <si>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</si>
  <si>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</si>
  <si>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</si>
  <si>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</si>
  <si>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</si>
  <si>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</si>
  <si>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</si>
  <si>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</si>
  <si>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</si>
  <si>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</si>
  <si>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</si>
  <si>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</si>
  <si>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</si>
  <si>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</si>
  <si>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</si>
  <si>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</si>
  <si>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</si>
  <si>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</si>
  <si>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</si>
  <si>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</si>
  <si>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</si>
  <si>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</si>
  <si>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</si>
  <si>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</si>
  <si>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</si>
  <si>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</si>
  <si>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</si>
  <si>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</si>
  <si>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</si>
  <si>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</si>
  <si>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</si>
  <si>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</si>
  <si>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</si>
  <si>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</si>
  <si>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</si>
  <si>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</si>
  <si>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</si>
  <si>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</si>
  <si>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</si>
  <si>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</si>
  <si>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</si>
  <si>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</si>
  <si>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</si>
  <si>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</si>
  <si>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</si>
  <si>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</si>
  <si>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</si>
  <si>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</si>
  <si>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</si>
  <si>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</si>
  <si>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</si>
  <si>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</si>
  <si>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</si>
  <si>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</si>
  <si>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</si>
  <si>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</si>
  <si>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</si>
  <si>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</si>
  <si>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</si>
  <si>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</si>
  <si>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</si>
  <si>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</si>
  <si>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</si>
  <si>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</si>
  <si>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</si>
  <si>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</si>
  <si>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</si>
  <si>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</si>
  <si>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</si>
  <si>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</si>
  <si>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</si>
  <si>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</si>
  <si>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</si>
  <si>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</si>
  <si>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</si>
  <si>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</si>
  <si>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</si>
  <si>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</si>
  <si>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</si>
  <si>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</si>
  <si>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</si>
  <si>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</si>
  <si>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</si>
  <si>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</si>
  <si>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</si>
  <si>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</si>
  <si>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</si>
  <si>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</si>
  <si>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</si>
  <si>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</si>
  <si>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</si>
  <si>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</si>
  <si>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</si>
  <si>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</si>
  <si>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</si>
  <si>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</si>
  <si>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</si>
  <si>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</si>
  <si>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</si>
  <si>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</si>
  <si>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</si>
  <si>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</si>
  <si>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</si>
  <si>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</si>
  <si>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</si>
  <si>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</si>
  <si>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</si>
  <si>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</si>
  <si>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</si>
  <si>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</si>
  <si>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</si>
  <si>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</si>
  <si>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</si>
  <si>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</si>
  <si>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</si>
  <si>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</si>
  <si>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</si>
  <si>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</si>
  <si>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</si>
  <si>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</si>
  <si>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</si>
  <si>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</si>
  <si>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</si>
  <si>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</si>
  <si>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</si>
  <si>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</si>
  <si>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</si>
  <si>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</si>
  <si>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</si>
  <si>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</si>
  <si>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</si>
  <si>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</si>
  <si>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</si>
  <si>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</si>
  <si>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</si>
  <si>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</si>
  <si>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</si>
  <si>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</si>
  <si>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</si>
  <si>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</si>
  <si>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</si>
  <si>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</si>
  <si>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</si>
  <si>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</si>
  <si>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</si>
  <si>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</si>
  <si>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</si>
  <si>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</si>
  <si>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</si>
  <si>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</si>
  <si>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</si>
  <si>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</si>
  <si>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</si>
  <si>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</si>
  <si>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</si>
  <si>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</si>
  <si>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</si>
  <si>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</si>
  <si>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</si>
  <si>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</si>
  <si>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</si>
  <si>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</si>
  <si>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</si>
  <si>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</si>
  <si>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</si>
  <si>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</si>
  <si>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</si>
  <si>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</si>
  <si>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</si>
  <si>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</si>
  <si>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</si>
  <si>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</si>
  <si>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</si>
  <si>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</si>
  <si>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</si>
  <si>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</si>
  <si>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</si>
  <si>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</si>
  <si>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</si>
  <si>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</si>
  <si>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</si>
  <si>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</si>
  <si>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</si>
  <si>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</si>
  <si>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</si>
  <si>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</si>
  <si>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</si>
  <si>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</si>
  <si>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</si>
  <si>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</si>
  <si>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</si>
  <si>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</si>
  <si>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</si>
  <si>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</si>
  <si>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</si>
  <si>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</si>
  <si>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</si>
  <si>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</si>
  <si>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</si>
  <si>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</si>
  <si>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</si>
  <si>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</si>
  <si>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</si>
  <si>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</si>
  <si>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</si>
  <si>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</si>
  <si>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</si>
  <si>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</si>
  <si>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</si>
  <si>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</si>
  <si>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</si>
  <si>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</si>
  <si>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</si>
  <si>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</si>
  <si>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</si>
  <si>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</si>
  <si>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</si>
  <si>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</si>
  <si>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</si>
  <si>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</si>
  <si>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</si>
  <si>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</si>
  <si>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</si>
  <si>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</si>
  <si>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</si>
  <si>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</si>
  <si>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</si>
  <si>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</si>
  <si>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</si>
  <si>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</si>
  <si>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</si>
  <si>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</si>
  <si>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</si>
  <si>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</si>
  <si>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</si>
  <si>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</si>
  <si>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</si>
  <si>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</si>
  <si>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</si>
  <si>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</si>
  <si>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</si>
  <si>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</si>
  <si>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</si>
  <si>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</si>
  <si>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</si>
  <si>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</si>
  <si>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</si>
  <si>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</si>
  <si>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</si>
  <si>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</si>
  <si>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</si>
  <si>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</si>
  <si>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</si>
  <si>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</si>
  <si>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</si>
  <si>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</si>
  <si>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</si>
  <si>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</si>
  <si>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</si>
  <si>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</si>
  <si>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</si>
  <si>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</si>
  <si>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</si>
  <si>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</si>
  <si>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</si>
  <si>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</si>
  <si>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</si>
  <si>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</si>
  <si>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</si>
  <si>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</si>
  <si>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</si>
  <si>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</si>
  <si>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</si>
  <si>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</si>
  <si>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</si>
  <si>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</si>
  <si>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</si>
  <si>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</si>
  <si>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</si>
  <si>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</si>
  <si>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</si>
  <si>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</si>
  <si>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</si>
  <si>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</si>
  <si>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</si>
  <si>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</si>
  <si>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</si>
  <si>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</si>
  <si>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</si>
  <si>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</si>
  <si>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</si>
  <si>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</si>
  <si>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</si>
  <si>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</si>
  <si>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</si>
  <si>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</si>
  <si>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</si>
  <si>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</si>
  <si>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</si>
  <si>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</si>
  <si>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</si>
  <si>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</si>
  <si>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</si>
  <si>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</si>
  <si>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</si>
  <si>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</si>
  <si>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</si>
  <si>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</si>
  <si>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</si>
  <si>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</si>
  <si>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</si>
  <si>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</si>
  <si>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</si>
  <si>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</si>
  <si>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</si>
  <si>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</si>
  <si>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</si>
  <si>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</si>
  <si>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</si>
  <si>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</si>
  <si>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</si>
  <si>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</si>
  <si>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</si>
  <si>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</si>
  <si>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</si>
  <si>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</si>
  <si>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</si>
  <si>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</si>
  <si>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</si>
  <si>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</si>
  <si>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</si>
  <si>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</si>
  <si>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</si>
  <si>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</si>
  <si>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</si>
  <si>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</si>
  <si>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</si>
  <si>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</si>
  <si>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</si>
  <si>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</si>
  <si>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</si>
  <si>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</si>
  <si>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</si>
  <si>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</si>
  <si>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</si>
  <si>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</si>
  <si>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</si>
  <si>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</si>
  <si>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</si>
  <si>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</si>
  <si>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</si>
  <si>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</si>
  <si>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</si>
  <si>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</si>
  <si>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</si>
  <si>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</si>
  <si>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</si>
  <si>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</si>
  <si>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</si>
  <si>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</si>
  <si>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</si>
  <si>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</si>
  <si>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</si>
  <si>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</si>
  <si>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</si>
  <si>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</si>
  <si>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</si>
  <si>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</si>
  <si>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</si>
  <si>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</si>
  <si>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</si>
  <si>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</si>
  <si>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</si>
  <si>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</si>
  <si>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</si>
  <si>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</si>
  <si>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</si>
  <si>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</si>
  <si>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</si>
  <si>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</si>
  <si>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</si>
  <si>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</si>
  <si>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</si>
  <si>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</si>
  <si>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</si>
  <si>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</si>
  <si>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</si>
  <si>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</si>
  <si>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</si>
  <si>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</si>
  <si>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</si>
  <si>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</si>
  <si>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</si>
  <si>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</si>
  <si>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</si>
  <si>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</si>
  <si>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</si>
  <si>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</si>
  <si>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</si>
  <si>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</si>
  <si>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</si>
  <si>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</si>
  <si>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</si>
  <si>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</si>
  <si>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</si>
  <si>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</si>
  <si>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</si>
  <si>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</si>
  <si>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</si>
  <si>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</si>
  <si>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</si>
  <si>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</si>
  <si>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</si>
  <si>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</si>
  <si>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</si>
  <si>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</si>
  <si>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</si>
  <si>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</si>
  <si>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</si>
  <si>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</si>
  <si>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</si>
  <si>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</si>
  <si>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</si>
  <si>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</si>
  <si>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</si>
  <si>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</si>
  <si>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</si>
  <si>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</si>
  <si>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</si>
  <si>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</si>
  <si>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</si>
  <si>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</si>
  <si>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</si>
  <si>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</si>
  <si>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</si>
  <si>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</si>
  <si>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</si>
  <si>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</si>
  <si>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</si>
  <si>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</si>
  <si>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</si>
  <si>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</si>
  <si>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</si>
  <si>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</si>
  <si>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</si>
  <si>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</si>
  <si>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</si>
  <si>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</si>
  <si>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</si>
  <si>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</si>
  <si>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</si>
  <si>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</si>
  <si>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</si>
  <si>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</si>
  <si>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</si>
  <si>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</si>
  <si>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</si>
  <si>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</si>
  <si>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</si>
  <si>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</si>
  <si>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</si>
  <si>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</si>
  <si>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</si>
  <si>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</si>
  <si>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</si>
  <si>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</si>
  <si>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</si>
  <si>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</si>
  <si>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</si>
  <si>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</si>
  <si>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</si>
  <si>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</si>
  <si>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</si>
  <si>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</si>
  <si>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</si>
  <si>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</si>
  <si>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</si>
  <si>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</si>
  <si>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</si>
  <si>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</si>
  <si>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</si>
  <si>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</si>
  <si>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</si>
  <si>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</si>
  <si>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</si>
  <si>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</si>
  <si>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</si>
  <si>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</si>
  <si>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</si>
  <si>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</si>
  <si>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</si>
  <si>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</si>
  <si>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</si>
  <si>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</si>
  <si>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</si>
  <si>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</si>
  <si>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</si>
  <si>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</si>
  <si>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</si>
  <si>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</si>
  <si>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</si>
  <si>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</si>
  <si>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</si>
  <si>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</si>
  <si>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</si>
  <si>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</si>
  <si>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</si>
  <si>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</si>
  <si>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</si>
  <si>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</si>
  <si>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</si>
  <si>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</si>
  <si>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</si>
  <si>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</si>
  <si>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</si>
  <si>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</si>
  <si>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</si>
  <si>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</si>
  <si>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</si>
  <si>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</si>
  <si>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</si>
  <si>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</si>
  <si>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</si>
  <si>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</si>
  <si>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</si>
  <si>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</si>
  <si>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</si>
  <si>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</si>
  <si>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</si>
  <si>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</si>
  <si>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</si>
  <si>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</si>
  <si>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</si>
  <si>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</si>
  <si>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</si>
  <si>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</si>
  <si>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</si>
  <si>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</si>
  <si>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</si>
  <si>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</si>
  <si>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</si>
  <si>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</si>
  <si>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</si>
  <si>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</si>
  <si>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</si>
  <si>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</si>
  <si>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</si>
  <si>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</si>
  <si>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</si>
  <si>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</si>
  <si>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</si>
  <si>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</si>
  <si>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</si>
  <si>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</si>
  <si>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</si>
  <si>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</si>
  <si>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</si>
  <si>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</si>
  <si>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</si>
  <si>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</si>
  <si>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</si>
  <si>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</si>
  <si>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</si>
  <si>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</si>
  <si>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</si>
  <si>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</si>
  <si>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</si>
  <si>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</si>
  <si>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</si>
  <si>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</si>
  <si>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</si>
  <si>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</si>
  <si>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</si>
  <si>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</si>
  <si>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</si>
  <si>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</si>
  <si>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</si>
  <si>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</si>
  <si>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</si>
  <si>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</si>
  <si>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</si>
  <si>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</si>
  <si>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</si>
  <si>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</si>
  <si>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</si>
  <si>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</si>
  <si>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</si>
  <si>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</si>
  <si>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</si>
  <si>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</si>
  <si>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</si>
  <si>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</si>
  <si>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</si>
  <si>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</si>
  <si>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</si>
  <si>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</si>
  <si>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</si>
  <si>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</si>
  <si>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</si>
  <si>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</si>
  <si>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</si>
  <si>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</si>
  <si>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</si>
  <si>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</si>
  <si>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</si>
  <si>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</si>
  <si>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</si>
  <si>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</si>
  <si>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</si>
  <si>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</si>
  <si>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</si>
  <si>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</si>
  <si>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</si>
  <si>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</si>
  <si>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</si>
  <si>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</si>
  <si>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</si>
  <si>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</si>
  <si>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</si>
  <si>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</si>
  <si>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</si>
  <si>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</si>
  <si>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</si>
  <si>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</si>
  <si>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</si>
  <si>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</si>
  <si>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</si>
  <si>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</si>
  <si>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</si>
  <si>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</si>
  <si>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</si>
  <si>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</si>
  <si>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</si>
  <si>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</si>
  <si>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</si>
  <si>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</si>
  <si>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</si>
  <si>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</si>
  <si>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</si>
  <si>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</si>
  <si>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</si>
  <si>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</si>
  <si>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</si>
  <si>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</si>
  <si>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</si>
  <si>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</si>
  <si>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</si>
  <si>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</si>
  <si>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</si>
  <si>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</si>
  <si>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</si>
  <si>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</si>
  <si>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</si>
  <si>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</si>
  <si>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</si>
  <si>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</si>
  <si>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</si>
  <si>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</si>
  <si>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</si>
  <si>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</si>
  <si>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</si>
  <si>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</si>
  <si>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</si>
  <si>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</si>
  <si>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</si>
  <si>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</si>
  <si>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</si>
  <si>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</si>
  <si>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</si>
  <si>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</si>
  <si>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</si>
  <si>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</si>
  <si>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</si>
  <si>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</si>
  <si>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</si>
  <si>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</si>
  <si>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</si>
  <si>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</si>
  <si>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</si>
  <si>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</si>
  <si>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</si>
  <si>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</si>
  <si>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</si>
  <si>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</si>
  <si>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</si>
  <si>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</si>
  <si>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</si>
  <si>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</si>
  <si>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</si>
  <si>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</si>
  <si>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</si>
  <si>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</si>
  <si>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</si>
  <si>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</si>
  <si>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</si>
  <si>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</si>
  <si>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</si>
  <si>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</si>
  <si>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</si>
  <si>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</si>
  <si>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</si>
  <si>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</si>
  <si>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</si>
  <si>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</si>
  <si>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</si>
  <si>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</si>
  <si>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</si>
  <si>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</si>
  <si>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</si>
  <si>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</si>
  <si>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</si>
  <si>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</si>
  <si>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</si>
  <si>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</si>
  <si>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</si>
  <si>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</si>
  <si>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</si>
  <si>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</si>
  <si>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</si>
  <si>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</si>
  <si>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</si>
  <si>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</si>
  <si>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</si>
  <si>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</si>
  <si>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</si>
  <si>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</si>
  <si>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</si>
  <si>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</si>
  <si>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</si>
  <si>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</si>
  <si>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</si>
  <si>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</si>
  <si>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</si>
  <si>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</si>
  <si>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</si>
  <si>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</si>
  <si>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</si>
  <si>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</si>
  <si>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</si>
  <si>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</si>
  <si>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</si>
  <si>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</si>
  <si>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</si>
  <si>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</si>
  <si>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</si>
  <si>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</si>
  <si>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</si>
  <si>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</si>
  <si>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</si>
  <si>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</si>
  <si>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</si>
  <si>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</si>
  <si>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</si>
  <si>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</si>
  <si>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</si>
  <si>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</si>
  <si>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</si>
  <si>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</si>
  <si>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</si>
  <si>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</si>
  <si>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</si>
  <si>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</si>
  <si>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</si>
  <si>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</si>
  <si>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</si>
  <si>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</si>
  <si>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</si>
  <si>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</si>
  <si>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</si>
  <si>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</si>
  <si>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</si>
  <si>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</si>
  <si>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</si>
  <si>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</si>
  <si>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</si>
  <si>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</si>
  <si>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</si>
  <si>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</si>
  <si>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</si>
  <si>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</si>
  <si>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</si>
  <si>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</si>
  <si>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</si>
  <si>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</si>
  <si>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</si>
  <si>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</si>
  <si>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</si>
  <si>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</si>
  <si>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</si>
  <si>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</si>
  <si>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</si>
  <si>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</si>
  <si>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</si>
  <si>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</si>
  <si>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</si>
  <si>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</si>
  <si>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</si>
  <si>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</si>
  <si>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</si>
  <si>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</si>
  <si>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</si>
  <si>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</si>
  <si>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</si>
  <si>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</si>
  <si>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</si>
  <si>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</si>
  <si>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</si>
  <si>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</si>
  <si>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</si>
  <si>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</si>
  <si>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</si>
  <si>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</si>
  <si>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</si>
  <si>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</si>
  <si>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</si>
  <si>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</si>
  <si>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</si>
  <si>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</si>
  <si>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</si>
  <si>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</si>
  <si>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</si>
  <si>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</si>
  <si>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</si>
  <si>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</si>
  <si>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</si>
  <si>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</si>
  <si>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</si>
  <si>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</si>
  <si>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</si>
  <si>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</si>
  <si>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</si>
  <si>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</si>
  <si>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</si>
  <si>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</si>
  <si>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</si>
  <si>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</si>
  <si>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</si>
  <si>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</si>
  <si>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</si>
  <si>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</si>
  <si>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</si>
  <si>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</si>
  <si>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</si>
  <si>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</si>
  <si>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</si>
  <si>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</si>
  <si>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</si>
  <si>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</si>
  <si>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</si>
  <si>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</si>
  <si>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</si>
  <si>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</si>
  <si>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</si>
  <si>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</si>
  <si>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</si>
  <si>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</si>
  <si>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</si>
  <si>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</si>
  <si>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</si>
  <si>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</si>
  <si>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</si>
  <si>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</si>
  <si>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</si>
  <si>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</si>
  <si>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</si>
  <si>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</si>
  <si>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</si>
  <si>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</si>
  <si>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</si>
  <si>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</si>
  <si>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</si>
  <si>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</si>
  <si>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</si>
  <si>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</si>
  <si>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</si>
  <si>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</si>
  <si>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</si>
  <si>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</si>
  <si>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</si>
  <si>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</si>
  <si>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</si>
  <si>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</si>
  <si>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</si>
  <si>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</si>
  <si>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</si>
  <si>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</si>
  <si>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</si>
  <si>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</si>
  <si>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</si>
  <si>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</si>
  <si>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</si>
  <si>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</si>
  <si>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</si>
  <si>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</si>
  <si>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</si>
  <si>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</si>
  <si>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</si>
  <si>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</si>
  <si>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</si>
  <si>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</si>
  <si>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</si>
  <si>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</si>
  <si>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</si>
  <si>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</si>
  <si>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</si>
  <si>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</si>
  <si>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</si>
  <si>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</si>
  <si>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</si>
  <si>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</si>
  <si>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</si>
  <si>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</si>
  <si>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</si>
  <si>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</si>
  <si>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</si>
  <si>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</si>
  <si>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</si>
  <si>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</si>
  <si>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</si>
  <si>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</si>
  <si>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</si>
  <si>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</si>
  <si>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</si>
  <si>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</si>
  <si>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</si>
  <si>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</si>
  <si>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</si>
  <si>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</si>
  <si>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</si>
  <si>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</si>
  <si>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</si>
  <si>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</si>
  <si>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</si>
  <si>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</si>
  <si>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</si>
  <si>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</si>
  <si>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</si>
  <si>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</si>
  <si>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</si>
  <si>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</si>
  <si>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</si>
  <si>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</si>
  <si>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</si>
  <si>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</si>
  <si>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</si>
  <si>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</si>
  <si>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</si>
  <si>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</si>
  <si>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</si>
  <si>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</si>
  <si>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</si>
  <si>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</si>
  <si>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</si>
  <si>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</si>
  <si>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</si>
  <si>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</si>
  <si>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</si>
  <si>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</si>
  <si>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</si>
  <si>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</si>
  <si>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</si>
  <si>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</si>
  <si>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</si>
  <si>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</si>
  <si>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</si>
  <si>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</si>
  <si>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</si>
  <si>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</si>
  <si>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</si>
  <si>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</si>
  <si>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</si>
  <si>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</si>
  <si>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</si>
  <si>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</si>
  <si>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</si>
  <si>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</si>
  <si>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</si>
  <si>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</si>
  <si>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</si>
  <si>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</si>
  <si>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</si>
  <si>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</si>
  <si>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</si>
  <si>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</si>
  <si>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</si>
  <si>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</si>
  <si>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</si>
  <si>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</si>
  <si>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</si>
  <si>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</si>
  <si>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</si>
  <si>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</si>
  <si>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</si>
  <si>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</si>
  <si>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</si>
  <si>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</si>
  <si>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</si>
  <si>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</si>
  <si>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</si>
  <si>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</si>
  <si>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</si>
  <si>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</si>
  <si>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</si>
  <si>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</si>
  <si>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</si>
  <si>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</si>
  <si>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</si>
  <si>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</si>
  <si>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</si>
  <si>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</si>
  <si>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</si>
  <si>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</si>
  <si>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</si>
  <si>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</si>
  <si>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</si>
  <si>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</si>
  <si>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</si>
  <si>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</si>
  <si>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</si>
  <si>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</si>
  <si>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</si>
  <si>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</si>
  <si>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</si>
  <si>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</si>
  <si>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</si>
  <si>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</si>
  <si>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</si>
  <si>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</si>
  <si>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</si>
  <si>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</si>
  <si>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</si>
  <si>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</si>
  <si>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</si>
  <si>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</si>
  <si>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</si>
  <si>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</si>
  <si>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</si>
  <si>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</si>
  <si>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</si>
  <si>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</si>
  <si>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</si>
  <si>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</si>
  <si>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</si>
  <si>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</si>
  <si>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</si>
  <si>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</si>
  <si>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</si>
  <si>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</si>
  <si>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</si>
  <si>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</si>
  <si>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</si>
  <si>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</si>
  <si>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</si>
  <si>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</si>
  <si>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</si>
  <si>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</si>
  <si>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</si>
  <si>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</si>
  <si>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</si>
  <si>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</si>
  <si>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</si>
  <si>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</si>
  <si>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</si>
  <si>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</si>
  <si>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</si>
  <si>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</si>
  <si>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</si>
  <si>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</si>
  <si>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</si>
  <si>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</si>
  <si>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</si>
  <si>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</si>
  <si>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</si>
  <si>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</si>
  <si>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</si>
  <si>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</si>
  <si>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</si>
  <si>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</si>
  <si>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</si>
  <si>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</si>
  <si>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</si>
  <si>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</si>
  <si>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</si>
  <si>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</si>
  <si>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</si>
  <si>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</si>
  <si>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</si>
  <si>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</si>
  <si>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</si>
  <si>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</si>
  <si>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</si>
  <si>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</si>
  <si>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</si>
  <si>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</si>
  <si>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</si>
  <si>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</si>
  <si>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</si>
  <si>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</si>
  <si>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</si>
  <si>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</si>
  <si>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</si>
  <si>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</si>
  <si>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</si>
  <si>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</si>
  <si>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</si>
  <si>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</si>
  <si>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</si>
  <si>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</si>
  <si>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</si>
  <si>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</si>
  <si>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</si>
  <si>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</si>
  <si>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</si>
  <si>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</si>
  <si>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</si>
  <si>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</si>
  <si>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</si>
  <si>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</si>
  <si>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</si>
  <si>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</si>
  <si>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</si>
  <si>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</si>
  <si>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</si>
  <si>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</si>
  <si>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</si>
  <si>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</si>
  <si>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</si>
  <si>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</si>
  <si>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</si>
  <si>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</si>
  <si>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</si>
  <si>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</si>
  <si>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</si>
  <si>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</si>
  <si>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</si>
  <si>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</si>
  <si>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</si>
  <si>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</si>
  <si>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</si>
  <si>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</si>
  <si>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</si>
  <si>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</si>
  <si>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</si>
  <si>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</si>
  <si>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</si>
  <si>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</si>
  <si>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</si>
  <si>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</si>
  <si>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</si>
  <si>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</si>
  <si>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</si>
  <si>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</si>
  <si>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</si>
  <si>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</si>
  <si>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</si>
  <si>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</si>
  <si>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</si>
  <si>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</si>
  <si>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</si>
  <si>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</si>
  <si>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</si>
  <si>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</si>
  <si>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</si>
  <si>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</si>
  <si>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</si>
  <si>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</si>
  <si>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</si>
  <si>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</si>
  <si>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</si>
  <si>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</si>
  <si>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</si>
  <si>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</si>
  <si>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</si>
  <si>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</si>
  <si>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</si>
  <si>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</si>
  <si>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</si>
  <si>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</si>
  <si>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</si>
  <si>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</si>
  <si>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</si>
  <si>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</si>
  <si>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</si>
  <si>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</si>
  <si>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</si>
  <si>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</si>
  <si>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</si>
  <si>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</si>
  <si>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</si>
  <si>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</si>
  <si>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</si>
  <si>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</si>
  <si>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</si>
  <si>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</si>
  <si>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</si>
  <si>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</si>
  <si>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</si>
  <si>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</si>
  <si>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</si>
  <si>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</si>
  <si>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</si>
  <si>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</si>
  <si>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</si>
  <si>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</si>
  <si>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</si>
  <si>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</si>
  <si>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</si>
  <si>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</si>
  <si>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</si>
  <si>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</si>
  <si>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</si>
  <si>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</si>
  <si>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</si>
  <si>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</si>
  <si>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</si>
  <si>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</si>
  <si>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</si>
  <si>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</si>
  <si>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</si>
  <si>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</si>
  <si>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</si>
  <si>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</si>
  <si>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</si>
  <si>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</si>
  <si>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</si>
  <si>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</si>
  <si>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</si>
  <si>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</si>
  <si>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</si>
  <si>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</si>
  <si>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</si>
  <si>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</si>
  <si>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</si>
  <si>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</si>
  <si>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</si>
  <si>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</si>
  <si>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</si>
  <si>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</si>
  <si>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</si>
  <si>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</si>
  <si>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</si>
  <si>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</si>
  <si>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</si>
  <si>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</si>
  <si>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</si>
  <si>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</si>
  <si>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</si>
  <si>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</si>
  <si>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</si>
  <si>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</si>
  <si>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</si>
  <si>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</si>
  <si>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</si>
  <si>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</si>
  <si>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</si>
  <si>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</si>
  <si>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</si>
  <si>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</si>
  <si>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</si>
  <si>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</si>
  <si>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</si>
  <si>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</si>
  <si>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</si>
  <si>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</si>
  <si>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</si>
  <si>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</si>
  <si>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</si>
  <si>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</si>
  <si>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</si>
  <si>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</si>
  <si>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</si>
  <si>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</si>
  <si>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</si>
  <si>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</si>
  <si>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</si>
  <si>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</si>
  <si>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</si>
  <si>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</si>
  <si>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</si>
  <si>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</si>
  <si>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</si>
  <si>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</si>
  <si>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</si>
  <si>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</si>
  <si>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</si>
  <si>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</si>
  <si>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</si>
  <si>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</si>
  <si>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</si>
  <si>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</si>
  <si>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</si>
  <si>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</si>
  <si>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</si>
  <si>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</si>
  <si>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</si>
  <si>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</si>
  <si>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</si>
  <si>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</si>
  <si>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</si>
  <si>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</si>
  <si>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</si>
  <si>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</si>
  <si>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</si>
  <si>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</si>
  <si>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</si>
  <si>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</si>
  <si>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</si>
  <si>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</si>
  <si>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</si>
  <si>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</si>
  <si>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</si>
  <si>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</si>
  <si>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</si>
  <si>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</si>
  <si>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</si>
  <si>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</si>
  <si>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</si>
  <si>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</si>
  <si>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</si>
  <si>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</si>
  <si>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</si>
  <si>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</si>
  <si>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</si>
  <si>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</si>
  <si>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</si>
  <si>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</si>
  <si>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</si>
  <si>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</si>
  <si>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</si>
  <si>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</si>
  <si>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</si>
  <si>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</si>
  <si>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</si>
  <si>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</si>
  <si>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</si>
  <si>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</si>
  <si>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</si>
  <si>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</si>
  <si>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</si>
  <si>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</si>
  <si>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</si>
  <si>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</si>
  <si>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</si>
  <si>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</si>
  <si>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</si>
  <si>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</si>
  <si>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</si>
  <si>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</si>
  <si>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</si>
  <si>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</si>
  <si>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</si>
  <si>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</si>
  <si>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</si>
  <si>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</si>
  <si>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</si>
  <si>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</si>
  <si>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</si>
  <si>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</si>
  <si>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</si>
  <si>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</si>
  <si>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</si>
  <si>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</si>
  <si>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</si>
  <si>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</si>
  <si>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</si>
  <si>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</si>
  <si>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</si>
  <si>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</si>
  <si>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</si>
  <si>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</si>
  <si>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</si>
  <si>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</si>
  <si>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</si>
  <si>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</si>
  <si>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</si>
  <si>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</si>
  <si>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</si>
  <si>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</si>
  <si>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</si>
  <si>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</si>
  <si>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</si>
  <si>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</si>
  <si>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</si>
  <si>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</si>
  <si>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</si>
  <si>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</si>
  <si>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</si>
  <si>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</si>
  <si>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</si>
  <si>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</si>
  <si>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</si>
  <si>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</si>
  <si>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</si>
  <si>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</si>
  <si>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</si>
  <si>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</si>
  <si>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</si>
  <si>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</si>
  <si>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</si>
  <si>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</si>
  <si>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</si>
  <si>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</si>
  <si>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</si>
  <si>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</si>
  <si>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</si>
  <si>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</si>
  <si>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</si>
  <si>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</si>
  <si>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</si>
  <si>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</si>
  <si>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</si>
  <si>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</si>
  <si>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</si>
  <si>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</si>
  <si>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</si>
  <si>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</si>
  <si>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</si>
  <si>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</si>
  <si>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</si>
  <si>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</si>
  <si>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</si>
  <si>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</si>
  <si>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</si>
  <si>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</si>
  <si>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</si>
  <si>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</si>
  <si>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</si>
  <si>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</si>
  <si>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</si>
  <si>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</si>
  <si>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</si>
  <si>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</si>
  <si>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</si>
  <si>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</si>
  <si>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</si>
  <si>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</si>
  <si>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</si>
  <si>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</si>
  <si>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</si>
  <si>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</si>
  <si>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</si>
  <si>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</si>
  <si>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</si>
  <si>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</si>
  <si>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</si>
  <si>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</si>
  <si>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</si>
  <si>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</si>
  <si>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</si>
  <si>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</si>
  <si>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</si>
  <si>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</si>
  <si>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</si>
  <si>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</si>
  <si>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</si>
  <si>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</si>
  <si>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</si>
  <si>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</si>
  <si>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</si>
  <si>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</si>
  <si>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</si>
  <si>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</si>
  <si>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</si>
  <si>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</si>
  <si>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</si>
  <si>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</si>
  <si>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</si>
  <si>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</si>
  <si>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</si>
  <si>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</si>
  <si>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</si>
  <si>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</si>
  <si>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</si>
  <si>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</si>
  <si>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</si>
  <si>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</si>
  <si>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</si>
  <si>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</si>
  <si>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</si>
  <si>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</si>
  <si>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</si>
  <si>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</si>
  <si>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</si>
  <si>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</si>
  <si>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</si>
  <si>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</si>
  <si>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</si>
  <si>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</si>
  <si>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</si>
  <si>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</si>
  <si>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</si>
  <si>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</si>
  <si>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</si>
  <si>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</si>
  <si>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</si>
  <si>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</si>
  <si>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</si>
  <si>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</si>
  <si>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</si>
  <si>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</si>
  <si>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</si>
  <si>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</si>
  <si>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</si>
  <si>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</si>
  <si>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</si>
  <si>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</si>
  <si>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</si>
  <si>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</si>
  <si>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</si>
  <si>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</si>
  <si>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</si>
  <si>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</si>
  <si>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</si>
  <si>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</si>
  <si>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</si>
  <si>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</si>
  <si>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</si>
  <si>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</si>
  <si>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</si>
  <si>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</si>
  <si>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</si>
  <si>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</si>
  <si>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</si>
  <si>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</si>
  <si>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</si>
  <si>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</si>
  <si>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</si>
  <si>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</si>
  <si>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</si>
  <si>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</si>
  <si>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</si>
  <si>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</si>
  <si>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</si>
  <si>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</si>
  <si>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</si>
  <si>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</si>
  <si>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</si>
  <si>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</si>
  <si>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</si>
  <si>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</si>
  <si>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</si>
  <si>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</si>
  <si>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</si>
  <si>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</si>
  <si>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</si>
  <si>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</si>
  <si>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</si>
  <si>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</si>
  <si>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</si>
  <si>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</si>
  <si>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</si>
  <si>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</si>
  <si>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</si>
  <si>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</si>
  <si>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</si>
  <si>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</si>
  <si>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</si>
  <si>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</si>
  <si>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</si>
  <si>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</si>
  <si>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</si>
  <si>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</si>
  <si>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</si>
  <si>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</si>
  <si>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</si>
  <si>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</si>
  <si>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</si>
  <si>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</si>
  <si>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</si>
  <si>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</si>
  <si>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</si>
  <si>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</si>
  <si>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</si>
  <si>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</si>
  <si>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</si>
  <si>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</si>
  <si>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</si>
  <si>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</si>
  <si>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</si>
  <si>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</si>
  <si>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</si>
  <si>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</si>
  <si>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</si>
  <si>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</si>
  <si>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</si>
  <si>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</si>
  <si>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</si>
  <si>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</si>
  <si>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</si>
  <si>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</si>
  <si>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</si>
  <si>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</si>
  <si>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</si>
  <si>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</si>
  <si>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</si>
  <si>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</si>
  <si>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</si>
  <si>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</si>
  <si>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</si>
  <si>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</si>
  <si>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</si>
  <si>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</si>
  <si>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</si>
  <si>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</si>
  <si>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</si>
  <si>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</si>
  <si>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</si>
  <si>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</si>
  <si>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</si>
  <si>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</si>
  <si>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</si>
  <si>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</si>
  <si>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</si>
  <si>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</si>
  <si>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</si>
  <si>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</si>
  <si>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</si>
  <si>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</si>
  <si>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</si>
  <si>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</si>
  <si>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</si>
  <si>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</si>
  <si>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</si>
  <si>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</si>
  <si>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</si>
  <si>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</si>
  <si>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</si>
  <si>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</si>
  <si>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</si>
  <si>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</si>
  <si>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</si>
  <si>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</si>
  <si>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</si>
  <si>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</si>
  <si>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</si>
  <si>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</si>
  <si>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</si>
  <si>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</si>
  <si>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</si>
  <si>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</si>
  <si>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</si>
  <si>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</si>
  <si>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</si>
  <si>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</si>
  <si>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</si>
  <si>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</si>
  <si>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</si>
  <si>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</si>
  <si>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</si>
  <si>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</si>
  <si>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</si>
  <si>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</si>
  <si>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</si>
  <si>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</si>
  <si>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</si>
  <si>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</si>
  <si>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</si>
  <si>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</si>
  <si>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</si>
  <si>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</si>
  <si>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</si>
  <si>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</si>
  <si>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</si>
  <si>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</si>
  <si>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</si>
  <si>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</si>
  <si>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</si>
  <si>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</si>
  <si>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</si>
  <si>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</si>
  <si>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</si>
  <si>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</si>
  <si>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</si>
  <si>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</si>
  <si>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</si>
  <si>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</si>
  <si>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</si>
  <si>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</si>
  <si>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</si>
  <si>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</si>
  <si>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</si>
  <si>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</si>
  <si>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</si>
  <si>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</si>
  <si>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</si>
  <si>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</si>
  <si>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</si>
  <si>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</si>
  <si>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</si>
  <si>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</si>
  <si>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</si>
  <si>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</si>
  <si>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</si>
  <si>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</si>
  <si>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</si>
  <si>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</si>
  <si>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</si>
  <si>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</si>
  <si>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</si>
  <si>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</si>
  <si>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</si>
  <si>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</si>
  <si>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</si>
  <si>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</si>
  <si>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</si>
  <si>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</si>
  <si>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</si>
  <si>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</si>
  <si>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</si>
  <si>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</si>
  <si>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</si>
  <si>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</si>
  <si>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</si>
  <si>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</si>
  <si>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</si>
  <si>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</si>
  <si>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</si>
  <si>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</si>
  <si>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</si>
  <si>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</si>
  <si>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</si>
  <si>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</si>
  <si>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</si>
  <si>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</si>
  <si>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</si>
  <si>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</si>
  <si>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</si>
  <si>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</si>
  <si>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</si>
  <si>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</si>
  <si>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</si>
  <si>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</si>
  <si>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</si>
  <si>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</si>
  <si>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</si>
  <si>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</si>
  <si>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</si>
  <si>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</si>
  <si>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</si>
  <si>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</si>
  <si>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</si>
  <si>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</si>
  <si>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</si>
  <si>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</si>
  <si>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</si>
  <si>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</si>
  <si>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</si>
  <si>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</si>
  <si>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</si>
  <si>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</si>
  <si>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</si>
  <si>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</si>
  <si>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</si>
  <si>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</si>
  <si>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</si>
  <si>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</si>
  <si>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</si>
  <si>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</si>
  <si>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</si>
  <si>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</si>
  <si>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</si>
  <si>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</si>
  <si>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</si>
  <si>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</si>
  <si>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</si>
  <si>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</si>
  <si>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</si>
  <si>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</si>
  <si>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</si>
  <si>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</si>
  <si>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</si>
  <si>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</si>
  <si>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</si>
  <si>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</si>
  <si>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</si>
  <si>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</si>
  <si>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</si>
  <si>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</si>
  <si>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</si>
  <si>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</si>
  <si>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</si>
  <si>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</si>
  <si>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</si>
  <si>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</si>
  <si>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</si>
  <si>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</si>
  <si>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</si>
  <si>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</si>
  <si>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</si>
  <si>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</si>
  <si>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</si>
  <si>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</si>
  <si>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</si>
  <si>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</si>
  <si>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</si>
  <si>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</si>
  <si>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</si>
  <si>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</si>
  <si>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</si>
  <si>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</si>
  <si>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</si>
  <si>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</si>
  <si>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</si>
  <si>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</si>
  <si>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</si>
  <si>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</si>
  <si>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</si>
  <si>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</si>
  <si>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</si>
  <si>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</si>
  <si>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</si>
  <si>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</si>
  <si>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</si>
  <si>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</si>
  <si>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</si>
  <si>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</si>
  <si>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</si>
  <si>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</si>
  <si>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</si>
  <si>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</si>
  <si>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</si>
  <si>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</si>
  <si>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</si>
  <si>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</si>
  <si>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</si>
  <si>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</si>
  <si>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</si>
  <si>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</si>
  <si>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</si>
  <si>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</si>
  <si>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</si>
  <si>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</si>
  <si>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</si>
  <si>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</si>
  <si>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</si>
  <si>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</si>
  <si>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</si>
  <si>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</si>
  <si>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</si>
  <si>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</si>
  <si>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</si>
  <si>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</si>
  <si>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</si>
  <si>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</si>
  <si>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</si>
  <si>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</si>
  <si>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</si>
  <si>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</si>
  <si>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</si>
  <si>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</si>
  <si>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</si>
  <si>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</si>
  <si>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</si>
  <si>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</si>
  <si>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</si>
  <si>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</si>
  <si>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</si>
  <si>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</si>
  <si>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</si>
  <si>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</si>
  <si>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</si>
  <si>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</si>
  <si>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</si>
  <si>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</si>
  <si>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</si>
  <si>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</si>
  <si>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</si>
  <si>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</si>
  <si>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</si>
  <si>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</si>
  <si>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</si>
  <si>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</si>
  <si>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</si>
  <si>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</si>
  <si>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</si>
  <si>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</si>
  <si>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</si>
  <si>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</si>
  <si>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</si>
  <si>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</si>
  <si>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</si>
  <si>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</si>
  <si>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</si>
  <si>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</si>
  <si>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</si>
  <si>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</si>
  <si>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</si>
  <si>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</si>
  <si>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</si>
  <si>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</si>
  <si>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</si>
  <si>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</si>
  <si>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</si>
  <si>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</si>
  <si>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</si>
  <si>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</si>
  <si>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</si>
  <si>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</si>
  <si>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</si>
  <si>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</si>
  <si>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</si>
  <si>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</si>
  <si>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</si>
  <si>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</si>
  <si>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</si>
  <si>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</si>
  <si>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</si>
  <si>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</si>
  <si>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</si>
  <si>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</si>
  <si>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</si>
  <si>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</si>
  <si>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</si>
  <si>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</si>
  <si>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</si>
  <si>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</si>
  <si>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</si>
  <si>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</si>
  <si>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</si>
  <si>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</si>
  <si>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</si>
  <si>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</si>
  <si>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</si>
  <si>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</si>
  <si>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</si>
  <si>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</si>
  <si>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</si>
  <si>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</si>
  <si>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</si>
  <si>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</si>
  <si>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</si>
  <si>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</si>
  <si>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</si>
  <si>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</si>
  <si>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</si>
  <si>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</si>
  <si>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</si>
  <si>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</si>
  <si>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</si>
  <si>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</si>
  <si>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</si>
  <si>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</si>
  <si>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</si>
  <si>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</si>
  <si>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</si>
  <si>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</si>
  <si>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</si>
  <si>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</si>
  <si>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</si>
  <si>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</si>
  <si>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</si>
  <si>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</si>
  <si>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</si>
  <si>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</si>
  <si>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</si>
  <si>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</si>
  <si>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</si>
  <si>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</si>
  <si>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</si>
  <si>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</si>
  <si>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</si>
  <si>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</si>
  <si>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</si>
  <si>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</si>
  <si>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</si>
  <si>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</si>
  <si>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</si>
  <si>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</si>
  <si>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</si>
  <si>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</si>
  <si>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</si>
  <si>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</si>
  <si>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</si>
  <si>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</si>
  <si>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</si>
  <si>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</si>
  <si>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</si>
  <si>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</si>
  <si>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</si>
  <si>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</si>
  <si>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</si>
  <si>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</si>
  <si>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</si>
  <si>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</si>
  <si>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</si>
  <si>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</si>
  <si>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</si>
  <si>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</si>
  <si>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</si>
  <si>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</si>
  <si>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</si>
  <si>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</si>
  <si>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</si>
  <si>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</si>
  <si>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</si>
  <si>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</si>
  <si>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</si>
  <si>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</si>
  <si>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</si>
  <si>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</si>
  <si>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</si>
  <si>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</si>
  <si>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</si>
  <si>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</si>
  <si>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</si>
  <si>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</si>
  <si>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</si>
  <si>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</si>
  <si>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</si>
  <si>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</si>
  <si>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</si>
  <si>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</si>
  <si>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</si>
  <si>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</si>
  <si>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</si>
  <si>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</si>
  <si>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</si>
  <si>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</si>
  <si>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</si>
  <si>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</si>
  <si>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</si>
  <si>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</si>
  <si>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</si>
  <si>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</si>
  <si>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</si>
  <si>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</si>
  <si>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</si>
  <si>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</si>
  <si>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</si>
  <si>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</si>
  <si>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</si>
  <si>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</si>
  <si>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</si>
  <si>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</si>
  <si>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</si>
  <si>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</si>
  <si>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</si>
  <si>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</si>
  <si>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</si>
  <si>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</si>
  <si>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</si>
  <si>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</si>
  <si>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</si>
  <si>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</si>
  <si>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</si>
  <si>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</si>
  <si>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</si>
  <si>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</si>
  <si>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</si>
  <si>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</si>
  <si>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</si>
  <si>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</si>
  <si>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</si>
  <si>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</si>
  <si>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</si>
  <si>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</si>
  <si>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</si>
  <si>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</si>
  <si>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</si>
  <si>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</si>
  <si>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</si>
  <si>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</si>
  <si>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</si>
  <si>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</si>
  <si>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</si>
  <si>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</si>
  <si>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</si>
  <si>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</si>
  <si>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</si>
  <si>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</si>
  <si>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</si>
  <si>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</si>
  <si>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</si>
  <si>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</si>
  <si>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</si>
  <si>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</si>
  <si>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</si>
  <si>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</si>
  <si>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</si>
  <si>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</si>
  <si>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</si>
  <si>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</si>
  <si>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</si>
  <si>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</si>
  <si>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</si>
  <si>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</si>
  <si>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</si>
  <si>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</si>
  <si>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</si>
  <si>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</si>
  <si>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</si>
  <si>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</si>
  <si>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</si>
  <si>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</si>
  <si>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</si>
  <si>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</si>
  <si>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</si>
  <si>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</si>
  <si>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</si>
  <si>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</si>
  <si>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</si>
  <si>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</si>
  <si>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</si>
  <si>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</si>
  <si>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</si>
  <si>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</si>
  <si>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</si>
  <si>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</si>
  <si>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</si>
  <si>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</si>
  <si>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</si>
  <si>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</si>
  <si>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</si>
  <si>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</si>
  <si>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</si>
  <si>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</si>
  <si>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</si>
  <si>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</si>
  <si>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</si>
  <si>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</si>
  <si>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</si>
  <si>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</si>
  <si>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</si>
  <si>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</si>
  <si>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</si>
  <si>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</si>
  <si>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</si>
  <si>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</si>
  <si>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</si>
  <si>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</si>
  <si>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</si>
  <si>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</si>
  <si>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</si>
  <si>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</si>
  <si>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</si>
  <si>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</si>
  <si>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</si>
  <si>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</si>
  <si>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</si>
  <si>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</si>
  <si>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</si>
  <si>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</si>
  <si>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</si>
  <si>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</si>
  <si>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</si>
  <si>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</si>
  <si>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</si>
  <si>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</si>
  <si>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</si>
  <si>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</si>
  <si>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</si>
  <si>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</si>
  <si>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</si>
  <si>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</si>
  <si>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</si>
  <si>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</si>
  <si>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</si>
  <si>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</si>
  <si>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</si>
  <si>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</si>
  <si>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</si>
  <si>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</si>
  <si>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</si>
  <si>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</si>
  <si>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</si>
  <si>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</si>
  <si>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</si>
  <si>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</si>
  <si>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</si>
  <si>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</si>
  <si>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</si>
  <si>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</si>
  <si>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</si>
  <si>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</si>
  <si>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</si>
  <si>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</si>
  <si>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</si>
  <si>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</si>
  <si>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</si>
  <si>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</si>
  <si>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</si>
  <si>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</si>
  <si>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</si>
  <si>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</si>
  <si>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</si>
  <si>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</si>
  <si>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</si>
  <si>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</si>
  <si>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</si>
  <si>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</si>
  <si>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</si>
  <si>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</si>
  <si>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</si>
  <si>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</si>
  <si>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</si>
  <si>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</si>
  <si>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</si>
  <si>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</si>
  <si>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</si>
  <si>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</si>
  <si>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</si>
  <si>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</si>
  <si>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</si>
  <si>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</si>
  <si>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</si>
  <si>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</si>
  <si>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</si>
  <si>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</si>
  <si>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</si>
  <si>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</si>
  <si>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</si>
  <si>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</si>
  <si>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</si>
  <si>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</si>
  <si>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</si>
  <si>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</si>
  <si>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</si>
  <si>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</si>
  <si>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</si>
  <si>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</si>
  <si>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</si>
  <si>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</si>
  <si>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</si>
  <si>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</si>
  <si>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</si>
  <si>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</si>
  <si>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</si>
  <si>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</si>
  <si>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</si>
  <si>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</si>
  <si>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</si>
  <si>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</si>
  <si>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</si>
  <si>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</si>
  <si>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</si>
  <si>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</si>
  <si>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</si>
  <si>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</si>
  <si>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</si>
  <si>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</si>
  <si>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</si>
  <si>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</si>
  <si>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</si>
  <si>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</si>
  <si>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</si>
  <si>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</si>
  <si>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</si>
  <si>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</si>
  <si>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</si>
  <si>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</si>
  <si>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</si>
  <si>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</si>
  <si>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</si>
  <si>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</si>
  <si>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</si>
  <si>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</si>
  <si>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</si>
  <si>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</si>
  <si>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</si>
  <si>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</si>
  <si>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</si>
  <si>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</si>
  <si>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</si>
  <si>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</si>
  <si>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</si>
  <si>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</si>
  <si>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</si>
  <si>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</si>
  <si>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</si>
  <si>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</si>
  <si>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</si>
  <si>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</si>
  <si>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</si>
  <si>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</si>
  <si>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</si>
  <si>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</si>
  <si>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</si>
  <si>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</si>
  <si>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</si>
  <si>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</si>
  <si>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</si>
  <si>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</si>
  <si>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</si>
  <si>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</si>
  <si>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</si>
  <si>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</si>
  <si>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</si>
  <si>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</si>
  <si>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</si>
  <si>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</si>
  <si>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</si>
  <si>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</si>
  <si>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</si>
  <si>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</si>
  <si>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</si>
  <si>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</si>
  <si>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</si>
  <si>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</si>
  <si>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</si>
  <si>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</si>
  <si>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</si>
  <si>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</si>
  <si>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</si>
  <si>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</si>
  <si>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</si>
  <si>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</si>
  <si>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</si>
  <si>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</si>
  <si>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</si>
  <si>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</si>
  <si>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</si>
  <si>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</si>
  <si>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</si>
  <si>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</si>
  <si>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</si>
  <si>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</si>
  <si>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</si>
  <si>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</si>
  <si>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</si>
  <si>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</si>
  <si>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</si>
  <si>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</si>
  <si>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</si>
  <si>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</si>
  <si>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</si>
  <si>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</si>
  <si>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</si>
  <si>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</si>
  <si>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</si>
  <si>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</si>
  <si>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</si>
  <si>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</si>
  <si>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</si>
  <si>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</si>
  <si>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</si>
  <si>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</si>
  <si>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</si>
  <si>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</si>
  <si>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</si>
  <si>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</si>
  <si>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</si>
  <si>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</si>
  <si>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</si>
  <si>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</si>
  <si>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</si>
  <si>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</si>
  <si>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</si>
  <si>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</si>
  <si>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</si>
  <si>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</si>
  <si>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</si>
  <si>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</si>
  <si>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</si>
  <si>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</si>
  <si>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</si>
  <si>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</si>
  <si>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</si>
  <si>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</si>
  <si>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</si>
  <si>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</si>
  <si>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</si>
  <si>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</si>
  <si>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</si>
  <si>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</si>
  <si>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</si>
  <si>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</si>
  <si>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</si>
  <si>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</si>
  <si>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</si>
  <si>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</si>
  <si>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</si>
  <si>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</si>
  <si>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</si>
  <si>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</si>
  <si>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</si>
  <si>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</si>
  <si>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</si>
  <si>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</si>
  <si>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</si>
  <si>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</si>
  <si>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</si>
  <si>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</si>
  <si>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</si>
  <si>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</si>
  <si>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</si>
  <si>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</si>
  <si>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</si>
  <si>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</si>
  <si>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</si>
  <si>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</si>
  <si>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</si>
  <si>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</si>
  <si>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</si>
  <si>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</si>
  <si>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</si>
  <si>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</si>
  <si>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</si>
  <si>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</si>
  <si>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</si>
  <si>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</si>
  <si>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</si>
  <si>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</si>
  <si>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</si>
  <si>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</si>
  <si>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</si>
  <si>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</si>
  <si>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</si>
  <si>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</si>
  <si>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</si>
  <si>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</si>
  <si>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</si>
  <si>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</si>
  <si>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</si>
  <si>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</si>
  <si>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</si>
  <si>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</si>
  <si>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</si>
  <si>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</si>
  <si>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</si>
  <si>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</si>
  <si>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</si>
  <si>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</si>
  <si>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</si>
  <si>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</si>
  <si>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</si>
  <si>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</si>
  <si>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</si>
  <si>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</si>
  <si>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</si>
  <si>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</si>
  <si>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</si>
  <si>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</si>
  <si>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</si>
  <si>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</si>
  <si>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</si>
  <si>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</si>
  <si>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</si>
  <si>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</si>
  <si>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</si>
  <si>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</si>
  <si>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</si>
  <si>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</si>
  <si>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</si>
  <si>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</si>
  <si>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</si>
  <si>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</si>
  <si>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</si>
  <si>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</si>
  <si>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</si>
  <si>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</si>
  <si>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</si>
  <si>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</si>
  <si>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</si>
  <si>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</si>
  <si>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</si>
  <si>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</si>
  <si>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</si>
  <si>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</si>
  <si>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</si>
  <si>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</si>
  <si>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</si>
  <si>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</si>
  <si>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</si>
  <si>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</si>
  <si>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</si>
  <si>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</si>
  <si>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</si>
  <si>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</si>
  <si>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</si>
  <si>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</si>
  <si>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</si>
  <si>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</si>
  <si>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</si>
  <si>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</si>
  <si>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</si>
  <si>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</si>
  <si>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</si>
  <si>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</si>
  <si>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</si>
  <si>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</si>
  <si>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</si>
  <si>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</si>
  <si>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</si>
  <si>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</si>
  <si>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</si>
  <si>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</si>
  <si>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</si>
  <si>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</si>
  <si>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</si>
  <si>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</si>
  <si>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</si>
  <si>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</si>
  <si>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</si>
  <si>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</si>
  <si>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</si>
  <si>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</si>
  <si>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</si>
  <si>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</si>
  <si>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</si>
  <si>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</si>
  <si>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</si>
  <si>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</si>
  <si>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</si>
  <si>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</si>
  <si>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</si>
  <si>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</si>
  <si>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</si>
  <si>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</si>
  <si>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</si>
  <si>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</si>
  <si>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</si>
  <si>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</si>
  <si>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</si>
  <si>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</si>
  <si>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</si>
  <si>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</si>
  <si>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</si>
  <si>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</si>
  <si>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</si>
  <si>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</si>
  <si>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</si>
  <si>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</si>
  <si>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</si>
  <si>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</si>
  <si>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</si>
  <si>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</si>
  <si>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</si>
  <si>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</si>
  <si>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</si>
  <si>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</si>
  <si>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</si>
  <si>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</si>
  <si>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</si>
  <si>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</si>
  <si>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</si>
  <si>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</si>
  <si>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</si>
  <si>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</si>
  <si>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</si>
  <si>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</si>
  <si>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</si>
  <si>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</si>
  <si>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</si>
  <si>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</si>
  <si>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</si>
  <si>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</si>
  <si>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</si>
  <si>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</si>
  <si>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</si>
  <si>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</si>
  <si>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</si>
  <si>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</si>
  <si>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</si>
  <si>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</si>
  <si>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</si>
  <si>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</si>
  <si>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</si>
  <si>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</si>
  <si>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</si>
  <si>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</si>
  <si>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</si>
  <si>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</si>
  <si>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</si>
  <si>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</si>
  <si>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</si>
  <si>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</si>
  <si>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</si>
  <si>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</si>
  <si>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</si>
  <si>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</si>
  <si>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</si>
  <si>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</si>
  <si>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</si>
  <si>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</si>
  <si>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</si>
  <si>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</si>
  <si>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</si>
  <si>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</si>
  <si>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</si>
  <si>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</si>
  <si>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</si>
  <si>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</si>
  <si>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</si>
  <si>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</si>
  <si>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</si>
  <si>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</si>
  <si>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</si>
  <si>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</si>
  <si>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</si>
  <si>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</si>
  <si>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</si>
  <si>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</si>
  <si>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</si>
  <si>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</si>
  <si>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</si>
  <si>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</si>
  <si>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</si>
  <si>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</si>
  <si>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</si>
  <si>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</si>
  <si>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</si>
  <si>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</si>
  <si>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</si>
  <si>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</si>
  <si>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</si>
  <si>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</si>
  <si>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</si>
  <si>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</si>
  <si>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</si>
  <si>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</si>
  <si>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</si>
  <si>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</si>
  <si>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</si>
  <si>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</si>
  <si>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</si>
  <si>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</si>
  <si>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</si>
  <si>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</si>
  <si>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</si>
  <si>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</si>
  <si>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</si>
  <si>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</si>
  <si>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</si>
  <si>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</si>
  <si>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</si>
  <si>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</si>
  <si>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</si>
  <si>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</si>
  <si>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</si>
  <si>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</si>
  <si>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</si>
  <si>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</si>
  <si>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</si>
  <si>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</si>
  <si>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</si>
  <si>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</si>
  <si>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</si>
  <si>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</si>
  <si>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</si>
  <si>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</si>
  <si>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</si>
  <si>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</si>
  <si>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</si>
  <si>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</si>
  <si>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</si>
  <si>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</si>
  <si>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</si>
  <si>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</si>
  <si>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</si>
  <si>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</si>
  <si>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</si>
  <si>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</si>
  <si>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</si>
  <si>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</si>
  <si>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</si>
  <si>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</si>
  <si>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</si>
  <si>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</si>
  <si>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</si>
  <si>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</si>
  <si>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</si>
  <si>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</si>
  <si>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</si>
  <si>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</si>
  <si>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</si>
  <si>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</si>
  <si>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</si>
  <si>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</si>
  <si>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</si>
  <si>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</si>
  <si>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</si>
  <si>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</si>
  <si>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</si>
  <si>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</si>
  <si>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</si>
  <si>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</si>
  <si>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</si>
  <si>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</si>
  <si>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</si>
  <si>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</si>
  <si>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</si>
  <si>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</si>
  <si>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</si>
  <si>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</si>
  <si>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</si>
  <si>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</si>
  <si>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</si>
  <si>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</si>
  <si>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</si>
  <si>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</si>
  <si>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</si>
  <si>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</si>
  <si>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</si>
  <si>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</si>
  <si>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</si>
  <si>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</si>
  <si>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</si>
  <si>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</si>
  <si>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</si>
  <si>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</si>
  <si>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</si>
  <si>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</si>
  <si>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</si>
  <si>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</si>
  <si>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</si>
  <si>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</si>
  <si>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</si>
  <si>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</si>
  <si>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</si>
  <si>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</si>
  <si>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</si>
  <si>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</si>
  <si>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</si>
  <si>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</si>
  <si>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</si>
  <si>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</si>
  <si>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</si>
  <si>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</si>
  <si>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</si>
  <si>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</si>
  <si>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</si>
  <si>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</si>
  <si>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</si>
  <si>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</si>
  <si>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</si>
  <si>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</si>
  <si>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</si>
  <si>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</si>
  <si>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</si>
  <si>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</si>
  <si>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</si>
  <si>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</si>
  <si>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</si>
  <si>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</si>
  <si>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</si>
  <si>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</si>
  <si>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</si>
  <si>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</si>
  <si>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</si>
  <si>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</si>
  <si>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</si>
  <si>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</si>
  <si>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</si>
  <si>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</si>
  <si>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</si>
  <si>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</si>
  <si>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</si>
  <si>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</si>
  <si>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</si>
  <si>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</si>
  <si>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</si>
  <si>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</si>
  <si>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</si>
  <si>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</si>
  <si>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</si>
  <si>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</si>
  <si>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</si>
  <si>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</si>
  <si>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</si>
  <si>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</si>
  <si>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</si>
  <si>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</si>
  <si>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</si>
  <si>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</si>
  <si>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</si>
  <si>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</si>
  <si>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</si>
  <si>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</si>
  <si>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</si>
  <si>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</si>
  <si>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</si>
  <si>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</si>
  <si>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</si>
  <si>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</si>
  <si>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</si>
  <si>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</si>
  <si>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</si>
  <si>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</si>
  <si>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</si>
  <si>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</si>
  <si>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</si>
  <si>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</si>
  <si>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</si>
  <si>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</si>
  <si>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</si>
  <si>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</si>
  <si>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</si>
  <si>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</si>
  <si>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</si>
  <si>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</si>
  <si>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</si>
  <si>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</si>
  <si>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</si>
  <si>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</si>
  <si>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</si>
  <si>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</si>
  <si>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</si>
  <si>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</si>
  <si>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</si>
  <si>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</si>
  <si>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</si>
  <si>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</si>
  <si>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</si>
  <si>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</si>
  <si>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</si>
  <si>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</si>
  <si>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</si>
  <si>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</si>
  <si>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</si>
  <si>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</si>
  <si>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</si>
  <si>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</si>
  <si>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</si>
  <si>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</si>
  <si>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</si>
  <si>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</si>
  <si>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</si>
  <si>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</si>
  <si>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</si>
  <si>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</si>
  <si>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</si>
  <si>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</si>
  <si>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</si>
  <si>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</si>
  <si>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</si>
  <si>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</si>
  <si>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</si>
  <si>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</si>
  <si>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</si>
  <si>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</si>
  <si>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</si>
  <si>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</si>
  <si>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</si>
  <si>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</si>
  <si>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</si>
  <si>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</si>
  <si>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</si>
  <si>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</si>
  <si>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</si>
  <si>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</si>
  <si>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</si>
  <si>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</si>
  <si>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</si>
  <si>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</si>
  <si>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</si>
  <si>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</si>
  <si>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</si>
  <si>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</si>
  <si>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</si>
  <si>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</si>
  <si>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</si>
  <si>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</si>
  <si>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</si>
  <si>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</si>
  <si>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</si>
  <si>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</si>
  <si>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</si>
  <si>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</si>
  <si>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</si>
  <si>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</si>
  <si>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</si>
  <si>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</si>
  <si>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</si>
  <si>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</si>
  <si>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</si>
  <si>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</si>
  <si>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</si>
  <si>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</si>
  <si>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</si>
  <si>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</si>
  <si>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</si>
  <si>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</si>
  <si>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</si>
  <si>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</si>
  <si>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</si>
  <si>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</si>
  <si>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</si>
  <si>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</si>
  <si>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</si>
  <si>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</si>
  <si>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</si>
  <si>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</si>
  <si>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</si>
  <si>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</si>
  <si>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</si>
  <si>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</si>
  <si>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</si>
  <si>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</si>
  <si>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</si>
  <si>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</si>
  <si>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</si>
  <si>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</si>
  <si>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</si>
  <si>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</si>
  <si>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</si>
  <si>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</si>
  <si>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</si>
  <si>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</si>
  <si>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</si>
  <si>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</si>
  <si>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</si>
  <si>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</si>
  <si>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</si>
  <si>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</si>
  <si>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</si>
  <si>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</si>
  <si>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</si>
  <si>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</si>
  <si>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</si>
  <si>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</si>
  <si>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</si>
  <si>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</si>
  <si>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</si>
  <si>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</si>
  <si>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</si>
  <si>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</si>
  <si>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</si>
  <si>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</si>
  <si>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</si>
  <si>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</si>
  <si>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</si>
  <si>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</si>
  <si>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</si>
  <si>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</si>
  <si>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</si>
  <si>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</si>
  <si>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</si>
  <si>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</si>
  <si>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</si>
  <si>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</si>
  <si>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</si>
  <si>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</si>
  <si>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</si>
  <si>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</si>
  <si>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</si>
  <si>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</si>
  <si>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</si>
  <si>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</si>
  <si>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</si>
  <si>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</si>
  <si>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</si>
  <si>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</si>
  <si>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</si>
  <si>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</si>
  <si>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</si>
  <si>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</si>
  <si>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</si>
  <si>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</si>
  <si>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</si>
  <si>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</si>
  <si>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</si>
  <si>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</si>
  <si>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</si>
  <si>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</si>
  <si>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</si>
  <si>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</si>
  <si>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</si>
  <si>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</si>
  <si>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</si>
  <si>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</si>
  <si>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</si>
  <si>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</si>
  <si>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</si>
  <si>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</si>
  <si>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</si>
  <si>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</si>
  <si>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</si>
  <si>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</si>
  <si>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</si>
  <si>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</si>
  <si>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</si>
  <si>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</si>
  <si>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</si>
  <si>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</si>
  <si>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</si>
  <si>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</si>
  <si>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</si>
  <si>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</si>
  <si>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</si>
  <si>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</si>
  <si>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</si>
  <si>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</si>
  <si>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</si>
  <si>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</si>
  <si>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</si>
  <si>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</si>
  <si>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</si>
  <si>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</si>
  <si>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</si>
  <si>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</si>
  <si>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</si>
  <si>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</si>
  <si>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</si>
  <si>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</si>
  <si>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</si>
  <si>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</si>
  <si>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</si>
  <si>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</si>
  <si>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</si>
  <si>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</si>
  <si>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</si>
  <si>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</si>
  <si>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</si>
  <si>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</si>
  <si>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</si>
  <si>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</si>
  <si>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</si>
  <si>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</si>
  <si>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</si>
  <si>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</si>
  <si>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</si>
  <si>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</si>
  <si>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</si>
  <si>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</si>
  <si>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</si>
  <si>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</si>
  <si>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</si>
  <si>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</si>
  <si>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</si>
  <si>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</si>
  <si>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</si>
  <si>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</si>
  <si>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</si>
  <si>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</si>
  <si>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</si>
  <si>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</si>
  <si>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</si>
  <si>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</si>
  <si>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</si>
  <si>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</si>
  <si>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</si>
  <si>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</si>
  <si>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</si>
  <si>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</si>
  <si>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</si>
  <si>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</si>
  <si>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</si>
  <si>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</si>
  <si>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</si>
  <si>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</si>
  <si>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</si>
  <si>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</si>
  <si>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</si>
  <si>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</si>
  <si>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</si>
  <si>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</si>
  <si>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</si>
  <si>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</si>
  <si>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</si>
  <si>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</si>
  <si>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</si>
  <si>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</si>
  <si>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</si>
  <si>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</si>
  <si>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</si>
  <si>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</si>
  <si>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</si>
  <si>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</si>
  <si>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</si>
  <si>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</si>
  <si>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</si>
  <si>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</si>
  <si>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</si>
  <si>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</si>
  <si>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</si>
  <si>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</si>
  <si>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</si>
  <si>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</si>
  <si>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</si>
  <si>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</si>
  <si>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</si>
  <si>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</si>
  <si>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</si>
  <si>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</si>
  <si>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</si>
  <si>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</si>
  <si>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</si>
  <si>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</si>
  <si>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</si>
  <si>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</si>
  <si>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</si>
  <si>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</si>
  <si>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</si>
  <si>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</si>
  <si>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</si>
  <si>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</si>
  <si>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</si>
  <si>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</si>
  <si>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</si>
  <si>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</si>
  <si>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</si>
  <si>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</si>
  <si>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</si>
  <si>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</si>
  <si>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</si>
  <si>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</si>
  <si>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</si>
  <si>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</si>
  <si>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</si>
  <si>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</si>
  <si>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</si>
  <si>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</si>
  <si>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</si>
  <si>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</si>
  <si>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</si>
  <si>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</si>
  <si>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</si>
  <si>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</si>
  <si>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</si>
  <si>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</si>
  <si>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</si>
  <si>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</si>
  <si>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</si>
  <si>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</si>
  <si>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</si>
  <si>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</si>
  <si>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</si>
  <si>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</si>
  <si>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</si>
  <si>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</si>
  <si>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</si>
  <si>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</si>
  <si>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</si>
  <si>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</si>
  <si>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</si>
  <si>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</si>
  <si>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</si>
  <si>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</si>
  <si>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</si>
  <si>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</si>
  <si>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</si>
  <si>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</si>
  <si>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</si>
  <si>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</si>
  <si>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</si>
  <si>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</si>
  <si>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</si>
  <si>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</si>
  <si>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</si>
  <si>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</si>
  <si>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</si>
  <si>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</si>
  <si>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</si>
  <si>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</si>
  <si>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</si>
  <si>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</si>
  <si>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</si>
  <si>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</si>
  <si>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</si>
  <si>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</si>
  <si>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</si>
  <si>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</si>
  <si>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</si>
  <si>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</si>
  <si>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</si>
  <si>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</si>
  <si>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</si>
  <si>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</si>
  <si>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</si>
  <si>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</si>
  <si>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</si>
  <si>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</si>
  <si>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</si>
  <si>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</si>
  <si>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</si>
  <si>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</si>
  <si>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</si>
  <si>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</si>
  <si>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</si>
  <si>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</si>
  <si>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</si>
  <si>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</si>
  <si>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</si>
  <si>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</si>
  <si>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</si>
  <si>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</si>
  <si>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</si>
  <si>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</si>
  <si>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</si>
  <si>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</si>
  <si>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</si>
  <si>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</si>
  <si>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</si>
  <si>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</si>
  <si>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</si>
  <si>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</si>
  <si>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</si>
  <si>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</si>
  <si>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</si>
  <si>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</si>
  <si>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</si>
  <si>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</si>
  <si>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</si>
  <si>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</si>
  <si>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</si>
  <si>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</si>
  <si>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</si>
  <si>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</si>
  <si>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</si>
  <si>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</si>
  <si>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</si>
  <si>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</si>
  <si>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</si>
  <si>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</si>
  <si>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</si>
  <si>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</si>
  <si>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</si>
  <si>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</si>
  <si>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</si>
  <si>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</si>
  <si>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</si>
  <si>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</si>
  <si>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</si>
  <si>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</si>
  <si>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</si>
  <si>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</si>
  <si>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</si>
  <si>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</si>
  <si>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</si>
  <si>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</si>
  <si>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</si>
  <si>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</si>
  <si>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</si>
  <si>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</si>
  <si>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</si>
  <si>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</si>
  <si>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</si>
  <si>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</si>
  <si>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</si>
  <si>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</si>
  <si>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</si>
  <si>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</si>
  <si>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</si>
  <si>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</si>
  <si>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</si>
  <si>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</si>
  <si>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</si>
  <si>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</si>
  <si>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</si>
  <si>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</si>
  <si>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</si>
  <si>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</si>
  <si>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</si>
  <si>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</si>
  <si>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</si>
  <si>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</si>
  <si>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</si>
  <si>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</si>
  <si>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</si>
  <si>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</si>
  <si>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</si>
  <si>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</si>
  <si>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</si>
  <si>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</si>
  <si>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</si>
  <si>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</si>
  <si>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</si>
  <si>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</si>
  <si>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</si>
  <si>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</si>
  <si>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</si>
  <si>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</si>
  <si>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</si>
  <si>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</si>
  <si>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</si>
  <si>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</si>
  <si>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</si>
  <si>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</si>
  <si>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</si>
  <si>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</si>
  <si>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</si>
  <si>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</si>
  <si>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</si>
  <si>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</si>
  <si>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</si>
  <si>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</si>
  <si>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</si>
  <si>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</si>
  <si>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</si>
  <si>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</si>
  <si>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</si>
  <si>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</si>
  <si>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</si>
  <si>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</si>
  <si>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</si>
  <si>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</si>
  <si>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</si>
  <si>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</si>
  <si>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</si>
  <si>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</si>
  <si>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</si>
  <si>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</si>
  <si>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</si>
  <si>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</si>
  <si>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</si>
  <si>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</si>
  <si>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</si>
  <si>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</si>
  <si>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</si>
  <si>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</si>
  <si>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</si>
  <si>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</si>
  <si>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</si>
  <si>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</si>
  <si>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</si>
  <si>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</si>
  <si>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</si>
  <si>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</si>
  <si>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</si>
  <si>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</si>
  <si>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</si>
  <si>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</si>
  <si>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</si>
  <si>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</si>
  <si>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</si>
  <si>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</si>
  <si>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</si>
  <si>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</si>
  <si>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</si>
  <si>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</si>
  <si>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</si>
  <si>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</si>
  <si>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</si>
  <si>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</si>
  <si>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</si>
  <si>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</si>
  <si>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</si>
  <si>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</si>
  <si>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</si>
  <si>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</si>
  <si>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</si>
  <si>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</si>
  <si>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</si>
  <si>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</si>
  <si>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</si>
  <si>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</si>
  <si>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</si>
  <si>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</si>
  <si>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</si>
  <si>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</si>
  <si>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</si>
  <si>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</si>
  <si>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</si>
  <si>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</si>
  <si>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</si>
  <si>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</si>
  <si>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</si>
  <si>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</si>
  <si>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</si>
  <si>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</si>
  <si>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</si>
  <si>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</si>
  <si>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</si>
  <si>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</si>
  <si>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</si>
  <si>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</si>
  <si>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</si>
  <si>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</si>
  <si>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</si>
  <si>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</si>
  <si>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</si>
  <si>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</si>
  <si>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</si>
  <si>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</si>
  <si>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</si>
  <si>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</si>
  <si>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</si>
  <si>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</si>
  <si>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</si>
  <si>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</si>
  <si>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</si>
  <si>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</si>
  <si>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</si>
  <si>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</si>
  <si>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</si>
  <si>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</si>
  <si>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</si>
  <si>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</si>
  <si>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</si>
  <si>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</si>
  <si>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</si>
  <si>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</si>
  <si>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</si>
  <si>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</si>
  <si>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</si>
  <si>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</si>
  <si>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</si>
  <si>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</si>
  <si>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</si>
  <si>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</si>
  <si>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</si>
  <si>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</si>
  <si>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</si>
  <si>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</si>
  <si>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</si>
  <si>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</si>
  <si>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</si>
  <si>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</si>
  <si>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</si>
  <si>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</si>
  <si>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</si>
  <si>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</si>
  <si>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</si>
  <si>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</si>
  <si>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</si>
  <si>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</si>
  <si>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</si>
  <si>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</si>
  <si>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</si>
  <si>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</si>
  <si>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</si>
  <si>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</si>
  <si>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</si>
  <si>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</si>
  <si>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</si>
  <si>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</si>
  <si>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</si>
  <si>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</si>
  <si>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</si>
  <si>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</si>
  <si>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</si>
  <si>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</si>
  <si>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</si>
  <si>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</si>
  <si>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</si>
  <si>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</si>
  <si>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</si>
  <si>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</si>
  <si>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</si>
  <si>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</si>
  <si>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</si>
  <si>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</si>
  <si>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</si>
  <si>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</si>
  <si>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</si>
  <si>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</si>
  <si>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</si>
  <si>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</si>
  <si>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</si>
  <si>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</si>
  <si>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</si>
  <si>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</si>
  <si>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</si>
  <si>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</si>
  <si>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</si>
  <si>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</si>
  <si>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</si>
  <si>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</si>
  <si>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</si>
  <si>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</si>
  <si>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</si>
  <si>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</si>
  <si>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</si>
  <si>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</si>
  <si>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</si>
  <si>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</si>
  <si>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</si>
  <si>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</si>
  <si>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</si>
  <si>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</si>
  <si>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</si>
  <si>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</si>
  <si>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</si>
  <si>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</si>
  <si>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</si>
  <si>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</si>
  <si>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</si>
  <si>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</si>
  <si>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</si>
  <si>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</si>
  <si>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</si>
  <si>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</si>
  <si>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</si>
  <si>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</si>
  <si>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</si>
  <si>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</si>
  <si>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</si>
  <si>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</si>
  <si>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</si>
  <si>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</si>
  <si>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</si>
  <si>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</si>
  <si>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</si>
  <si>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</si>
  <si>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</si>
  <si>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</si>
  <si>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</si>
  <si>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</si>
  <si>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</si>
  <si>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</si>
  <si>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</si>
  <si>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</si>
  <si>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</si>
  <si>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</si>
  <si>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</si>
  <si>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</si>
  <si>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</si>
  <si>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</si>
  <si>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</si>
  <si>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</si>
  <si>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</si>
  <si>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</si>
  <si>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</si>
  <si>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</si>
  <si>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</si>
  <si>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</si>
  <si>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</si>
  <si>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</si>
  <si>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</si>
  <si>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</si>
  <si>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</si>
  <si>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</si>
  <si>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</si>
  <si>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</si>
  <si>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</si>
  <si>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</si>
  <si>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</si>
  <si>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</si>
  <si>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</si>
  <si>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</si>
  <si>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</si>
  <si>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</si>
  <si>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</si>
  <si>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</si>
  <si>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</si>
  <si>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</si>
  <si>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</si>
  <si>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</si>
  <si>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</si>
  <si>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</si>
  <si>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</si>
  <si>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</si>
  <si>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</si>
  <si>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</si>
  <si>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</si>
  <si>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</si>
  <si>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</si>
  <si>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</si>
  <si>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</si>
  <si>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</si>
  <si>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</si>
  <si>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</si>
  <si>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</si>
  <si>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</si>
  <si>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</si>
  <si>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</si>
  <si>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</si>
  <si>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</si>
  <si>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</si>
  <si>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</si>
  <si>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</si>
  <si>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</si>
  <si>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</si>
  <si>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</si>
  <si>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</si>
  <si>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</si>
  <si>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</si>
  <si>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</si>
  <si>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</si>
  <si>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</si>
  <si>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</si>
  <si>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</si>
  <si>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</si>
  <si>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</si>
  <si>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</si>
  <si>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</si>
  <si>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</si>
  <si>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</si>
  <si>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</si>
  <si>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</si>
  <si>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</si>
  <si>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</si>
  <si>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</si>
  <si>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</si>
  <si>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</si>
  <si>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</si>
  <si>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</si>
  <si>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</si>
  <si>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</si>
  <si>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</si>
  <si>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</si>
  <si>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</si>
  <si>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</si>
  <si>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</si>
  <si>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</si>
  <si>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</si>
  <si>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</si>
  <si>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</si>
  <si>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</si>
  <si>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</si>
  <si>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</si>
  <si>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</si>
  <si>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</si>
  <si>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</si>
  <si>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</si>
  <si>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</si>
  <si>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</si>
  <si>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</si>
  <si>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</si>
  <si>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</si>
  <si>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</si>
  <si>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</si>
  <si>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</si>
  <si>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</si>
  <si>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</si>
  <si>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</si>
  <si>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</si>
  <si>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</si>
  <si>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</si>
  <si>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</si>
  <si>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</si>
  <si>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</si>
  <si>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</si>
  <si>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</si>
  <si>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</si>
  <si>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</si>
  <si>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</si>
  <si>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</si>
  <si>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</si>
  <si>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</si>
  <si>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</si>
  <si>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</si>
  <si>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</si>
  <si>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</si>
  <si>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</si>
  <si>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</si>
  <si>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</si>
  <si>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</si>
  <si>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</si>
  <si>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</si>
  <si>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</si>
  <si>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</si>
  <si>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</si>
  <si>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</si>
  <si>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</si>
  <si>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</si>
  <si>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</si>
  <si>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</si>
  <si>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</si>
  <si>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</si>
  <si>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</si>
  <si>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</si>
  <si>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</si>
  <si>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</si>
  <si>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</si>
  <si>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</si>
  <si>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</si>
  <si>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</si>
  <si>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</si>
  <si>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</si>
  <si>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</si>
  <si>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</si>
  <si>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</si>
  <si>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</si>
  <si>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</si>
  <si>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</si>
  <si>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</si>
  <si>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</si>
  <si>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</si>
  <si>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</si>
  <si>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</si>
  <si>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</si>
  <si>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</si>
  <si>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</si>
  <si>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</si>
  <si>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</si>
  <si>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</si>
  <si>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</si>
  <si>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</si>
  <si>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</si>
  <si>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</si>
  <si>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</si>
  <si>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</si>
  <si>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</si>
  <si>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</si>
  <si>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</si>
  <si>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</si>
  <si>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</si>
  <si>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</si>
  <si>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</si>
  <si>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</si>
  <si>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</si>
  <si>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</si>
  <si>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</si>
  <si>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</si>
  <si>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</si>
  <si>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</si>
  <si>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</si>
  <si>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</si>
  <si>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</si>
  <si>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</si>
  <si>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</si>
  <si>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</si>
  <si>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</si>
  <si>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</si>
  <si>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</si>
  <si>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</si>
  <si>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</si>
  <si>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</si>
  <si>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</si>
  <si>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</si>
  <si>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</si>
  <si>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</si>
  <si>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</si>
  <si>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</si>
  <si>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</si>
  <si>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</si>
  <si>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</si>
  <si>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</si>
  <si>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</si>
  <si>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</si>
  <si>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</si>
  <si>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</si>
  <si>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</si>
  <si>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</si>
  <si>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</si>
  <si>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</si>
  <si>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</si>
  <si>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</si>
  <si>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</si>
  <si>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</si>
  <si>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</si>
  <si>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</si>
  <si>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</si>
  <si>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</si>
  <si>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</si>
  <si>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</si>
  <si>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</si>
  <si>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</si>
  <si>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</si>
  <si>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</si>
  <si>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</si>
  <si>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</si>
  <si>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</si>
  <si>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</si>
  <si>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</si>
  <si>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</si>
  <si>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</si>
  <si>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</si>
  <si>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</si>
  <si>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</si>
  <si>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</si>
  <si>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</si>
  <si>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</si>
  <si>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</si>
  <si>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</si>
  <si>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</si>
  <si>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</si>
  <si>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</si>
  <si>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</si>
  <si>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</si>
  <si>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</si>
  <si>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</si>
  <si>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</si>
  <si>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</si>
  <si>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</si>
  <si>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</si>
  <si>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</si>
  <si>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</si>
  <si>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</si>
  <si>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</si>
  <si>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</si>
  <si>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</si>
  <si>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</si>
  <si>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</si>
  <si>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</si>
  <si>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</si>
  <si>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</si>
  <si>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</si>
  <si>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</si>
  <si>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</si>
  <si>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</si>
  <si>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</si>
  <si>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</si>
  <si>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</si>
  <si>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</si>
  <si>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</si>
  <si>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</si>
  <si>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</si>
  <si>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</si>
  <si>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</si>
  <si>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</si>
  <si>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</si>
  <si>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</si>
  <si>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</si>
  <si>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</si>
  <si>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</si>
  <si>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</si>
  <si>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</si>
  <si>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</si>
  <si>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</si>
  <si>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</si>
  <si>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</si>
  <si>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</si>
  <si>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</si>
  <si>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</si>
  <si>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</si>
  <si>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</si>
  <si>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</si>
  <si>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</si>
  <si>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</si>
  <si>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</si>
  <si>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</si>
  <si>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</si>
  <si>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</si>
  <si>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</si>
  <si>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</si>
  <si>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</si>
  <si>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</si>
  <si>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</si>
  <si>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</si>
  <si>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</si>
  <si>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</si>
  <si>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</si>
  <si>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</si>
  <si>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</si>
  <si>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</si>
  <si>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</si>
  <si>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</si>
  <si>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</si>
  <si>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</si>
  <si>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</si>
  <si>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</si>
  <si>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</si>
  <si>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</si>
  <si>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</si>
  <si>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</si>
  <si>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</si>
  <si>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</si>
  <si>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</si>
  <si>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</si>
  <si>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</si>
  <si>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</si>
  <si>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</si>
  <si>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</si>
  <si>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</si>
  <si>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</si>
  <si>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</si>
  <si>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</si>
  <si>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</si>
  <si>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</si>
  <si>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</si>
  <si>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</si>
  <si>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</si>
  <si>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</si>
  <si>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</si>
  <si>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</si>
  <si>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</si>
  <si>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</si>
  <si>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</si>
  <si>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</si>
  <si>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</si>
  <si>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</si>
  <si>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</si>
  <si>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</si>
  <si>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</si>
  <si>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</si>
  <si>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</si>
  <si>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</si>
  <si>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</si>
  <si>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</si>
  <si>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</si>
  <si>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</si>
  <si>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</si>
  <si>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</si>
  <si>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</si>
  <si>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</si>
  <si>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</si>
  <si>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</si>
  <si>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</si>
  <si>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</si>
  <si>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</si>
  <si>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</si>
  <si>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</si>
  <si>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</si>
  <si>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</si>
  <si>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</si>
  <si>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</si>
  <si>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</si>
  <si>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</si>
  <si>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</si>
  <si>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</si>
  <si>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</si>
  <si>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</si>
  <si>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</si>
  <si>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</si>
  <si>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</si>
  <si>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</si>
  <si>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</si>
  <si>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</si>
  <si>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</si>
  <si>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</si>
  <si>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</si>
  <si>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</si>
  <si>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</si>
  <si>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</si>
  <si>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</si>
  <si>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</si>
  <si>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</si>
  <si>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</si>
  <si>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</si>
  <si>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</si>
  <si>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</si>
  <si>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</si>
  <si>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</si>
  <si>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</si>
  <si>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</si>
  <si>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</si>
  <si>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</si>
  <si>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</si>
  <si>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</si>
  <si>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</si>
  <si>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</si>
  <si>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</si>
  <si>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</si>
  <si>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</si>
  <si>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</si>
  <si>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</si>
  <si>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</si>
  <si>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</si>
  <si>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</si>
  <si>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</si>
  <si>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</si>
  <si>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</si>
  <si>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</si>
  <si>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</si>
  <si>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</si>
  <si>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</si>
  <si>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</si>
  <si>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</si>
  <si>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</si>
  <si>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</si>
  <si>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</si>
  <si>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</si>
  <si>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</si>
  <si>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</si>
  <si>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</si>
  <si>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</si>
  <si>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</si>
  <si>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</si>
  <si>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</si>
  <si>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</si>
  <si>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</si>
  <si>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</si>
  <si>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</si>
  <si>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</si>
  <si>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</si>
  <si>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</si>
  <si>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</si>
  <si>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</si>
  <si>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</si>
  <si>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</si>
  <si>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</si>
  <si>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</si>
  <si>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</si>
  <si>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</si>
  <si>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</si>
  <si>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</si>
  <si>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</si>
  <si>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</si>
  <si>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</si>
  <si>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</si>
  <si>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</si>
  <si>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</si>
  <si>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</si>
  <si>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</si>
  <si>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</si>
  <si>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</si>
  <si>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</si>
  <si>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</si>
  <si>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</si>
  <si>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</si>
  <si>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</si>
  <si>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</si>
  <si>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</si>
  <si>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</si>
  <si>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</si>
  <si>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</si>
  <si>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</si>
  <si>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</si>
  <si>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</si>
  <si>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</si>
  <si>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</si>
  <si>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</si>
  <si>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</si>
  <si>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</si>
  <si>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</si>
  <si>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</si>
  <si>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</si>
  <si>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</si>
  <si>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</si>
  <si>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</si>
  <si>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</si>
  <si>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</si>
  <si>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</si>
  <si>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</si>
  <si>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</si>
  <si>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</si>
  <si>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</si>
  <si>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</si>
  <si>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</si>
  <si>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</si>
  <si>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</si>
  <si>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</si>
  <si>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</si>
  <si>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</si>
  <si>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</si>
  <si>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</si>
  <si>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</si>
  <si>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</si>
  <si>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</si>
  <si>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</si>
  <si>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</si>
  <si>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</si>
  <si>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</si>
  <si>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</si>
  <si>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</si>
  <si>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</si>
  <si>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</si>
  <si>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</si>
  <si>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</si>
  <si>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</si>
  <si>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</si>
  <si>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</si>
  <si>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</si>
  <si>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</si>
  <si>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</si>
  <si>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</si>
  <si>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</si>
  <si>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</si>
  <si>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</si>
  <si>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</si>
  <si>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</si>
  <si>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</si>
  <si>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</si>
  <si>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</si>
  <si>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</si>
  <si>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</si>
  <si>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</si>
  <si>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</si>
  <si>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</si>
  <si>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</si>
  <si>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</si>
  <si>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</si>
  <si>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</si>
  <si>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</si>
  <si>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</si>
  <si>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</si>
  <si>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</si>
  <si>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</si>
  <si>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</si>
  <si>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</si>
  <si>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</si>
  <si>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</si>
  <si>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</si>
  <si>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</si>
  <si>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</si>
  <si>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</si>
  <si>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</si>
  <si>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</si>
  <si>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</si>
  <si>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</si>
  <si>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</si>
  <si>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</si>
  <si>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</si>
  <si>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</si>
  <si>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</si>
  <si>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</si>
  <si>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</si>
  <si>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</si>
  <si>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</si>
  <si>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</si>
  <si>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</si>
  <si>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</si>
  <si>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</si>
  <si>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</si>
  <si>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</si>
  <si>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</si>
  <si>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</si>
  <si>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</si>
  <si>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</si>
  <si>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</si>
  <si>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</si>
  <si>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</si>
  <si>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</si>
  <si>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</si>
  <si>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</si>
  <si>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</si>
  <si>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</si>
  <si>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</si>
  <si>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</si>
  <si>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</si>
  <si>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</si>
  <si>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</si>
  <si>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</si>
  <si>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</si>
  <si>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</si>
  <si>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</si>
  <si>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</si>
  <si>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</si>
  <si>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</si>
  <si>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</si>
  <si>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</si>
  <si>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</si>
  <si>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</si>
  <si>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</si>
  <si>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</si>
  <si>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</si>
  <si>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</si>
  <si>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</si>
  <si>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</si>
  <si>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</si>
  <si>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</si>
  <si>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</si>
  <si>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</si>
  <si>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</si>
  <si>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</si>
  <si>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</si>
  <si>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</si>
  <si>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</si>
  <si>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</si>
  <si>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</si>
  <si>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</si>
  <si>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</si>
  <si>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</si>
  <si>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</si>
  <si>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</si>
  <si>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</si>
  <si>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</si>
  <si>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</si>
  <si>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</si>
  <si>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</si>
  <si>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</si>
  <si>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</si>
  <si>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</si>
  <si>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</si>
  <si>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</si>
  <si>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</si>
  <si>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</si>
  <si>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</si>
  <si>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</si>
  <si>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</si>
  <si>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</si>
  <si>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</si>
  <si>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</si>
  <si>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</si>
  <si>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</si>
  <si>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</si>
  <si>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</si>
  <si>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</si>
  <si>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</si>
  <si>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</si>
  <si>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</si>
  <si>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</si>
  <si>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</si>
  <si>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</si>
  <si>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</si>
  <si>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</si>
  <si>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</si>
  <si>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</si>
  <si>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</si>
  <si>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</si>
  <si>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</si>
  <si>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</si>
  <si>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</si>
  <si>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</si>
  <si>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</si>
  <si>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</si>
  <si>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</si>
  <si>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</si>
  <si>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</si>
  <si>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</si>
  <si>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</si>
  <si>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</si>
  <si>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</si>
  <si>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</si>
  <si>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</si>
  <si>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</si>
  <si>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</si>
  <si>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</si>
  <si>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</si>
  <si>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</si>
  <si>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</si>
  <si>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</si>
  <si>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</si>
  <si>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</si>
  <si>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</si>
  <si>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</si>
  <si>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</si>
  <si>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</si>
  <si>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</si>
  <si>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</si>
  <si>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</si>
  <si>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</si>
  <si>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</si>
  <si>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</si>
  <si>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</si>
  <si>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</si>
  <si>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</si>
  <si>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</si>
  <si>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</si>
  <si>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</si>
  <si>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</si>
  <si>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</si>
  <si>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</si>
  <si>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</si>
  <si>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</si>
  <si>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</si>
  <si>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</si>
  <si>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</si>
  <si>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</si>
  <si>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</si>
  <si>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</si>
  <si>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</si>
  <si>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</si>
  <si>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</si>
  <si>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</si>
  <si>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</si>
  <si>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</si>
  <si>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</si>
  <si>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</si>
  <si>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</si>
  <si>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</si>
  <si>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</si>
  <si>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</si>
  <si>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</si>
  <si>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</si>
  <si>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</si>
  <si>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</si>
  <si>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</si>
  <si>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</si>
  <si>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</si>
  <si>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</si>
  <si>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</si>
  <si>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</si>
  <si>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</si>
  <si>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</si>
  <si>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</si>
  <si>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</si>
  <si>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</si>
  <si>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</si>
  <si>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</si>
  <si>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</si>
  <si>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</si>
  <si>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</si>
  <si>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</si>
  <si>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</si>
  <si>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</si>
  <si>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</si>
  <si>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</si>
  <si>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</si>
  <si>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</si>
  <si>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</si>
  <si>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</si>
  <si>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</si>
  <si>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</si>
  <si>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</si>
  <si>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</si>
  <si>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</si>
  <si>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</si>
  <si>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</si>
  <si>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</si>
  <si>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</si>
  <si>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</si>
  <si>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</si>
  <si>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</si>
  <si>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</si>
  <si>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</si>
  <si>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</si>
  <si>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</si>
  <si>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</si>
  <si>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</si>
  <si>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</si>
  <si>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</si>
  <si>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</si>
  <si>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</si>
  <si>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</si>
  <si>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</si>
  <si>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</si>
  <si>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</si>
  <si>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</si>
  <si>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</si>
  <si>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</si>
  <si>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</si>
  <si>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</si>
  <si>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</si>
  <si>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</si>
  <si>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</si>
  <si>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</si>
  <si>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</si>
  <si>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</si>
  <si>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</si>
  <si>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</si>
  <si>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</si>
  <si>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</si>
  <si>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</si>
  <si>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</si>
  <si>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</si>
  <si>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</si>
  <si>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</si>
  <si>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</si>
  <si>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</si>
  <si>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</si>
  <si>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</si>
  <si>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</si>
  <si>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</si>
  <si>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</si>
  <si>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</si>
  <si>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</si>
  <si>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</si>
  <si>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</si>
  <si>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</si>
  <si>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</si>
  <si>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</si>
  <si>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</si>
  <si>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</si>
  <si>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</si>
  <si>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</si>
  <si>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</si>
  <si>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</si>
  <si>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</si>
  <si>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</si>
  <si>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</si>
  <si>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</si>
  <si>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</si>
  <si>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</si>
  <si>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</si>
  <si>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</si>
  <si>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</si>
  <si>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</si>
  <si>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</si>
  <si>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</si>
  <si>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</si>
  <si>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</si>
  <si>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</si>
  <si>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</si>
  <si>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</si>
  <si>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</si>
  <si>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</si>
  <si>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</si>
  <si>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</si>
  <si>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</si>
  <si>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</si>
  <si>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</si>
  <si>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</si>
  <si>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</si>
  <si>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</si>
  <si>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</si>
  <si>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</si>
  <si>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</si>
  <si>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</si>
  <si>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</si>
  <si>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</si>
  <si>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</si>
  <si>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</si>
  <si>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</si>
  <si>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</si>
  <si>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</si>
  <si>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</si>
  <si>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</si>
  <si>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</si>
  <si>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</si>
  <si>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</si>
  <si>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</si>
  <si>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</si>
  <si>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</si>
  <si>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</si>
  <si>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</si>
  <si>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</si>
  <si>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</si>
  <si>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</si>
  <si>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</si>
  <si>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</si>
  <si>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</si>
  <si>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</si>
  <si>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</si>
  <si>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</si>
  <si>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</si>
  <si>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</si>
  <si>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</si>
  <si>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</si>
  <si>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</si>
  <si>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</si>
  <si>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</si>
  <si>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</si>
  <si>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</si>
  <si>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</si>
  <si>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</si>
  <si>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</si>
  <si>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</si>
  <si>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</si>
  <si>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</si>
  <si>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</si>
  <si>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</si>
  <si>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</si>
  <si>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</si>
  <si>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</si>
  <si>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</si>
  <si>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</si>
  <si>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</si>
  <si>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</si>
  <si>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</si>
  <si>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</si>
  <si>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</si>
  <si>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</si>
  <si>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</si>
  <si>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</si>
  <si>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</si>
  <si>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</si>
  <si>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</si>
  <si>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</si>
  <si>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</si>
  <si>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</si>
  <si>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</si>
  <si>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</si>
  <si>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</si>
  <si>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</si>
  <si>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</si>
  <si>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</si>
  <si>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</si>
  <si>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</si>
  <si>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</si>
  <si>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</si>
  <si>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</si>
  <si>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</si>
  <si>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</si>
  <si>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</si>
  <si>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</si>
  <si>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</si>
  <si>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</si>
  <si>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</si>
  <si>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</si>
  <si>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</si>
  <si>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</si>
  <si>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</si>
  <si>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</si>
  <si>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</si>
  <si>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</si>
  <si>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</si>
  <si>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</si>
  <si>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</si>
  <si>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</si>
  <si>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</si>
  <si>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</si>
  <si>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</si>
  <si>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</si>
  <si>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</si>
  <si>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</si>
  <si>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</si>
  <si>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</si>
  <si>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</si>
  <si>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</si>
  <si>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</si>
  <si>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</si>
  <si>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</si>
  <si>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</si>
  <si>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</si>
  <si>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</si>
  <si>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</si>
  <si>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</si>
  <si>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</si>
  <si>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</si>
  <si>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</si>
  <si>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</si>
  <si>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</si>
  <si>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</si>
  <si>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</si>
  <si>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</si>
  <si>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</si>
  <si>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</si>
  <si>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</si>
  <si>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</si>
  <si>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</si>
  <si>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</si>
  <si>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</si>
  <si>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</si>
  <si>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</si>
  <si>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</si>
  <si>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</si>
  <si>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</si>
  <si>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</si>
  <si>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</si>
  <si>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</si>
  <si>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</si>
  <si>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</si>
  <si>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</si>
  <si>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</si>
  <si>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</si>
  <si>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</si>
  <si>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</si>
  <si>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</si>
  <si>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</si>
  <si>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</si>
  <si>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</si>
  <si>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</si>
  <si>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</si>
  <si>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</si>
  <si>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</si>
  <si>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</si>
  <si>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</si>
  <si>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</si>
  <si>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</si>
  <si>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</si>
  <si>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</si>
  <si>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</si>
  <si>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</si>
  <si>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</si>
  <si>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</si>
  <si>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</si>
  <si>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</si>
  <si>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</si>
  <si>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</si>
  <si>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</si>
  <si>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</si>
  <si>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</si>
  <si>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</si>
  <si>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</si>
  <si>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</si>
  <si>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</si>
  <si>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</si>
  <si>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</si>
  <si>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</si>
  <si>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</si>
  <si>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</si>
  <si>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</si>
  <si>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</si>
  <si>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</si>
  <si>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</si>
  <si>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</si>
  <si>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</si>
  <si>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</si>
  <si>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</si>
  <si>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</si>
  <si>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</si>
  <si>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</si>
  <si>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</si>
  <si>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</si>
  <si>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</si>
  <si>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</si>
  <si>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</si>
  <si>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</si>
  <si>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</si>
  <si>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</si>
  <si>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</si>
  <si>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</si>
  <si>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</si>
  <si>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</si>
  <si>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</si>
  <si>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</si>
  <si>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</si>
  <si>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</si>
  <si>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</si>
  <si>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</si>
  <si>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</si>
  <si>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</si>
  <si>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</si>
  <si>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</si>
  <si>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</si>
  <si>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</si>
  <si>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</si>
  <si>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</si>
  <si>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</si>
  <si>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</si>
  <si>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</si>
  <si>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</si>
  <si>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</si>
  <si>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</si>
  <si>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</si>
  <si>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</si>
  <si>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</si>
  <si>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</si>
  <si>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</si>
  <si>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</si>
  <si>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</si>
  <si>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</si>
  <si>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</si>
  <si>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</si>
  <si>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</si>
  <si>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</si>
  <si>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</si>
  <si>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</si>
  <si>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</si>
  <si>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</si>
  <si>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</si>
  <si>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</si>
  <si>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</si>
  <si>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</si>
  <si>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</si>
  <si>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</si>
  <si>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</si>
  <si>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</si>
  <si>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</si>
  <si>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</si>
  <si>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</si>
  <si>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</si>
  <si>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</si>
  <si>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</si>
  <si>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</si>
  <si>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</si>
  <si>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</si>
  <si>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</si>
  <si>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</si>
  <si>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</si>
  <si>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</si>
  <si>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</si>
  <si>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</si>
  <si>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</si>
  <si>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</si>
  <si>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</si>
  <si>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</si>
  <si>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</si>
  <si>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</si>
  <si>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</si>
  <si>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</si>
  <si>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</si>
  <si>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</si>
  <si>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</si>
  <si>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</si>
  <si>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</si>
  <si>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</si>
  <si>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</si>
  <si>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</si>
  <si>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</si>
  <si>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</si>
  <si>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</si>
  <si>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</si>
  <si>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</si>
  <si>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</si>
  <si>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</si>
  <si>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</si>
  <si>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</si>
  <si>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</si>
  <si>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</si>
  <si>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</si>
  <si>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</si>
  <si>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</si>
  <si>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</si>
  <si>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</si>
  <si>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</si>
  <si>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</si>
  <si>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</si>
  <si>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</si>
  <si>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</si>
  <si>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</si>
  <si>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</si>
  <si>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</si>
  <si>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</si>
  <si>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</si>
  <si>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</si>
  <si>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</si>
  <si>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</si>
  <si>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</si>
  <si>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</si>
  <si>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</si>
  <si>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</si>
  <si>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</si>
  <si>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</si>
  <si>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</si>
  <si>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</si>
  <si>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</si>
  <si>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</si>
  <si>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</si>
  <si>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</si>
  <si>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</si>
  <si>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</si>
  <si>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</si>
  <si>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</si>
  <si>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</si>
  <si>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</si>
  <si>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</si>
  <si>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</si>
  <si>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</si>
  <si>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</si>
  <si>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</si>
  <si>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</si>
  <si>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</si>
  <si>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</si>
  <si>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</si>
  <si>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</si>
  <si>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</si>
  <si>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</si>
  <si>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</si>
  <si>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</si>
  <si>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</si>
  <si>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</si>
  <si>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</si>
  <si>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</si>
  <si>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</si>
  <si>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</si>
  <si>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</si>
  <si>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</si>
  <si>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</si>
  <si>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</si>
  <si>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</si>
  <si>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</si>
  <si>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</si>
  <si>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</si>
  <si>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</si>
  <si>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</si>
  <si>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</si>
  <si>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</si>
  <si>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</si>
  <si>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</si>
  <si>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</si>
  <si>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</si>
  <si>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</si>
  <si>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</si>
  <si>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</si>
  <si>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</si>
  <si>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</si>
  <si>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</si>
  <si>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</si>
  <si>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</si>
  <si>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</si>
  <si>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</si>
  <si>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</si>
  <si>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</si>
  <si>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</si>
  <si>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</si>
  <si>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</si>
  <si>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</si>
  <si>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</si>
  <si>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</si>
  <si>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</si>
  <si>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</si>
  <si>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</si>
  <si>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</si>
  <si>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</si>
  <si>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</si>
  <si>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</si>
  <si>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</si>
  <si>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</si>
  <si>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</si>
  <si>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</si>
  <si>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</si>
  <si>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</si>
  <si>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</si>
  <si>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</si>
  <si>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</si>
  <si>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</si>
  <si>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</si>
  <si>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</si>
  <si>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</si>
  <si>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</si>
  <si>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</si>
  <si>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</si>
  <si>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</si>
  <si>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</si>
  <si>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</si>
  <si>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</si>
  <si>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</si>
  <si>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</si>
  <si>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</si>
  <si>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</si>
  <si>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</si>
  <si>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</si>
  <si>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</si>
  <si>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</si>
  <si>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</si>
  <si>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</si>
  <si>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</si>
  <si>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</si>
  <si>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</si>
  <si>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</si>
  <si>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</si>
  <si>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</si>
  <si>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</si>
  <si>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</si>
  <si>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</si>
  <si>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</si>
  <si>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</si>
  <si>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</si>
  <si>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</si>
  <si>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</si>
  <si>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</si>
  <si>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</si>
  <si>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</si>
  <si>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</si>
  <si>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</si>
  <si>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</si>
  <si>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</si>
  <si>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</si>
  <si>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</si>
  <si>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</si>
  <si>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</si>
  <si>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</si>
  <si>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</si>
  <si>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</si>
  <si>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</si>
  <si>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</si>
  <si>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</si>
  <si>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</si>
  <si>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</si>
  <si>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</si>
  <si>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</si>
  <si>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</si>
  <si>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</si>
  <si>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</si>
  <si>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</si>
  <si>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</si>
  <si>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</si>
  <si>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</si>
  <si>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</si>
  <si>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</si>
  <si>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</si>
  <si>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</si>
  <si>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</si>
  <si>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</si>
  <si>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</si>
  <si>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</si>
  <si>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</si>
  <si>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</si>
  <si>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</si>
  <si>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</si>
  <si>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</si>
  <si>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</si>
  <si>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</si>
  <si>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</si>
  <si>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</si>
  <si>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</si>
  <si>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</si>
  <si>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</si>
  <si>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</si>
  <si>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</si>
  <si>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</si>
  <si>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</si>
  <si>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</si>
  <si>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</si>
  <si>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</si>
  <si>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</si>
  <si>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</si>
  <si>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</si>
  <si>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</si>
  <si>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</si>
  <si>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</si>
  <si>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</si>
  <si>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</si>
  <si>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</si>
  <si>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</si>
  <si>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</si>
  <si>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</si>
  <si>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</si>
  <si>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</si>
  <si>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</si>
  <si>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</si>
  <si>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</si>
  <si>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</si>
  <si>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</si>
  <si>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</si>
  <si>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</si>
  <si>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</si>
  <si>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</si>
  <si>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</si>
  <si>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</si>
  <si>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</si>
  <si>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</si>
  <si>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</si>
  <si>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</si>
  <si>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</si>
  <si>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</si>
  <si>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</si>
  <si>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</si>
  <si>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</si>
  <si>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</si>
  <si>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</si>
  <si>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</si>
  <si>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</si>
  <si>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</si>
  <si>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</si>
  <si>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</si>
  <si>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</si>
  <si>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</si>
  <si>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</si>
  <si>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</si>
  <si>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</si>
  <si>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</si>
  <si>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</si>
  <si>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</si>
  <si>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</si>
  <si>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</si>
  <si>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</si>
  <si>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</si>
  <si>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</si>
  <si>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</si>
  <si>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</si>
  <si>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</si>
  <si>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</si>
  <si>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</si>
  <si>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</si>
  <si>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</si>
  <si>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</si>
  <si>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</si>
  <si>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</si>
  <si>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</si>
  <si>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</si>
  <si>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</si>
  <si>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</si>
  <si>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</si>
  <si>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</si>
  <si>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</si>
  <si>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</si>
  <si>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</si>
  <si>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</si>
  <si>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</si>
  <si>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</si>
  <si>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</si>
  <si>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</si>
  <si>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</si>
  <si>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</si>
  <si>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</si>
  <si>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</si>
  <si>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</si>
  <si>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</si>
  <si>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</si>
  <si>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</si>
  <si>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</si>
  <si>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</si>
  <si>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</si>
  <si>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</si>
  <si>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</si>
  <si>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</si>
  <si>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</si>
  <si>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</si>
  <si>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</si>
  <si>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</si>
  <si>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</si>
  <si>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</si>
  <si>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</si>
  <si>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</si>
  <si>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</si>
  <si>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</si>
  <si>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</si>
  <si>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</si>
  <si>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</si>
  <si>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</si>
  <si>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</si>
  <si>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</si>
  <si>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</si>
  <si>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</si>
  <si>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</si>
  <si>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</si>
  <si>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</si>
  <si>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</si>
  <si>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</si>
  <si>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</si>
  <si>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</si>
  <si>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</si>
  <si>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</si>
  <si>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</si>
  <si>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</si>
  <si>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</si>
  <si>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</si>
  <si>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</si>
  <si>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</si>
  <si>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</si>
  <si>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</si>
  <si>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</si>
  <si>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</si>
  <si>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</si>
  <si>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</si>
  <si>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</si>
  <si>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</si>
  <si>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</si>
  <si>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</si>
  <si>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</si>
  <si>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</si>
  <si>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</si>
  <si>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</si>
  <si>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</si>
  <si>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</si>
  <si>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</si>
  <si>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</si>
  <si>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</si>
  <si>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</si>
  <si>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</si>
  <si>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</si>
  <si>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</si>
  <si>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</si>
  <si>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</si>
  <si>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</si>
  <si>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</si>
  <si>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</si>
  <si>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</si>
  <si>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</si>
  <si>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</si>
  <si>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</si>
  <si>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</si>
  <si>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</si>
  <si>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</si>
  <si>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</si>
  <si>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</si>
  <si>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</si>
  <si>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</si>
  <si>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</si>
  <si>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</si>
  <si>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</si>
  <si>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</si>
  <si>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</si>
  <si>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</si>
  <si>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</si>
  <si>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</si>
  <si>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</si>
  <si>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</si>
  <si>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</si>
  <si>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</si>
  <si>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</si>
  <si>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</si>
  <si>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</si>
  <si>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</si>
  <si>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</si>
  <si>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</si>
  <si>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</si>
  <si>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</si>
  <si>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</si>
  <si>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</si>
  <si>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</si>
  <si>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</si>
  <si>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</si>
  <si>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</si>
  <si>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</si>
  <si>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</si>
  <si>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</si>
  <si>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</si>
  <si>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</si>
  <si>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</si>
  <si>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</si>
  <si>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</si>
  <si>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</si>
  <si>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</si>
  <si>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</si>
  <si>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</si>
  <si>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</si>
  <si>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</si>
  <si>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</si>
  <si>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</si>
  <si>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</si>
  <si>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</si>
  <si>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</si>
  <si>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</si>
  <si>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</si>
  <si>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</si>
  <si>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</si>
  <si>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</si>
  <si>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</si>
  <si>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</si>
  <si>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</si>
  <si>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</si>
  <si>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</si>
  <si>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</si>
  <si>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</si>
  <si>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</si>
  <si>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</si>
  <si>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</si>
  <si>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</si>
  <si>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</si>
  <si>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</si>
  <si>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</si>
  <si>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</si>
  <si>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</si>
  <si>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</si>
  <si>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</si>
  <si>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</si>
  <si>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</si>
  <si>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</si>
  <si>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</si>
  <si>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</si>
  <si>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</si>
  <si>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</si>
  <si>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</si>
  <si>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</si>
  <si>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</si>
  <si>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</si>
  <si>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</si>
  <si>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</si>
  <si>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</si>
  <si>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</si>
  <si>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</si>
  <si>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</si>
  <si>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</si>
  <si>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</si>
  <si>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</si>
  <si>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</si>
  <si>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</si>
  <si>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</si>
  <si>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</si>
  <si>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</si>
  <si>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</si>
  <si>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</si>
  <si>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</si>
  <si>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</si>
  <si>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</si>
  <si>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</si>
  <si>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</si>
  <si>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</si>
  <si>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</si>
  <si>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</si>
  <si>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</si>
  <si>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</si>
  <si>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</si>
  <si>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</si>
  <si>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</si>
  <si>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</si>
  <si>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</si>
  <si>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</si>
  <si>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</si>
  <si>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</si>
  <si>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</si>
  <si>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</si>
  <si>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</si>
  <si>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</si>
  <si>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</si>
  <si>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</si>
  <si>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</si>
  <si>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</si>
  <si>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</si>
  <si>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</si>
  <si>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</si>
  <si>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</si>
  <si>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</si>
  <si>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</si>
  <si>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</si>
  <si>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</si>
  <si>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</si>
  <si>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</si>
  <si>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</si>
  <si>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</si>
  <si>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</si>
  <si>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</si>
  <si>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</si>
  <si>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</si>
  <si>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</si>
  <si>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</si>
  <si>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</si>
  <si>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</si>
  <si>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</si>
  <si>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</si>
  <si>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</si>
  <si>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</si>
  <si>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</si>
  <si>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</si>
  <si>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</si>
  <si>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</si>
  <si>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</si>
  <si>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</si>
  <si>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</si>
  <si>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</si>
  <si>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</si>
  <si>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</si>
  <si>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</si>
  <si>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</si>
  <si>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</si>
  <si>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</si>
  <si>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</si>
  <si>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</si>
  <si>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</si>
  <si>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</si>
  <si>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</si>
  <si>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</si>
  <si>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</si>
  <si>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</si>
  <si>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</si>
  <si>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</si>
  <si>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</si>
  <si>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</si>
  <si>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</si>
  <si>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</si>
  <si>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</si>
  <si>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</si>
  <si>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</si>
  <si>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</si>
  <si>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</si>
  <si>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</si>
  <si>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</si>
  <si>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</si>
  <si>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</si>
  <si>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</si>
  <si>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</si>
  <si>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</si>
  <si>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</si>
  <si>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</si>
  <si>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</si>
  <si>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</si>
  <si>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</si>
  <si>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</si>
  <si>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</si>
  <si>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</si>
  <si>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</si>
  <si>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</si>
  <si>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</si>
  <si>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</si>
  <si>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</si>
  <si>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</si>
  <si>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</si>
  <si>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</si>
  <si>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</si>
  <si>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</si>
  <si>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</si>
  <si>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</si>
  <si>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</si>
  <si>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</si>
  <si>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</si>
  <si>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</si>
  <si>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</si>
  <si>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</si>
  <si>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</si>
  <si>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</si>
  <si>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</si>
  <si>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</si>
  <si>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</si>
  <si>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</si>
  <si>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</si>
  <si>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</si>
  <si>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</si>
  <si>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</si>
  <si>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</si>
  <si>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</si>
  <si>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</si>
  <si>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</si>
  <si>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</si>
  <si>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</si>
  <si>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</si>
  <si>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</si>
  <si>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</si>
  <si>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</si>
  <si>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</si>
  <si>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</si>
  <si>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</si>
  <si>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</si>
  <si>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</si>
  <si>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</si>
  <si>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</si>
  <si>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</si>
  <si>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</si>
  <si>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</si>
  <si>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</si>
  <si>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</si>
  <si>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</si>
  <si>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</si>
  <si>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</si>
  <si>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</si>
  <si>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</si>
  <si>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</si>
  <si>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</si>
  <si>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</si>
  <si>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</si>
  <si>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</si>
  <si>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</si>
  <si>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</si>
  <si>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</si>
  <si>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</si>
  <si>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</si>
  <si>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</si>
  <si>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</si>
  <si>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</si>
  <si>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</si>
  <si>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</si>
  <si>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</si>
  <si>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</si>
  <si>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</si>
  <si>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</si>
  <si>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</si>
  <si>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</si>
  <si>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</si>
  <si>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</si>
  <si>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</si>
  <si>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</si>
  <si>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</si>
  <si>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</si>
  <si>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</si>
  <si>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</si>
  <si>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</si>
  <si>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</si>
  <si>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</si>
  <si>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</si>
  <si>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</si>
  <si>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</si>
  <si>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</si>
  <si>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</si>
  <si>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</si>
  <si>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</si>
  <si>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</si>
  <si>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</si>
  <si>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</si>
  <si>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</si>
  <si>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</si>
  <si>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</si>
  <si>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</si>
  <si>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</si>
  <si>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</si>
  <si>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</si>
  <si>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</si>
  <si>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</si>
  <si>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</si>
  <si>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</si>
  <si>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</si>
  <si>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</si>
  <si>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</si>
  <si>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</si>
  <si>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</si>
  <si>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</si>
  <si>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</si>
  <si>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</si>
  <si>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</si>
  <si>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</si>
  <si>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</si>
  <si>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</si>
  <si>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</si>
  <si>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</si>
  <si>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</si>
  <si>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</si>
  <si>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</si>
  <si>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</si>
  <si>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</si>
  <si>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</si>
  <si>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</si>
  <si>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</si>
  <si>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</si>
  <si>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</si>
  <si>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</si>
  <si>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</si>
  <si>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</si>
  <si>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</si>
  <si>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</si>
  <si>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</si>
  <si>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</si>
  <si>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</si>
  <si>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</si>
  <si>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</si>
  <si>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</si>
  <si>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</si>
  <si>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</si>
  <si>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</si>
  <si>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</si>
  <si>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</si>
  <si>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</si>
  <si>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</si>
  <si>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</si>
  <si>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</si>
  <si>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</si>
  <si>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</si>
  <si>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</si>
  <si>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</si>
  <si>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</si>
  <si>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</si>
  <si>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</si>
  <si>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</si>
  <si>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</si>
  <si>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</si>
  <si>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</si>
  <si>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</si>
  <si>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</si>
  <si>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</si>
  <si>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</si>
  <si>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</si>
  <si>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</si>
  <si>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</si>
  <si>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</si>
  <si>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</si>
  <si>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</si>
  <si>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</si>
  <si>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</si>
  <si>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</si>
  <si>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</si>
  <si>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</si>
  <si>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</si>
  <si>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</si>
  <si>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</si>
  <si>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</si>
  <si>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</si>
  <si>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</si>
  <si>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</si>
  <si>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</si>
  <si>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</si>
  <si>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</si>
  <si>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</si>
  <si>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</si>
  <si>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</si>
  <si>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</si>
  <si>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</si>
  <si>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</si>
  <si>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</si>
  <si>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</si>
  <si>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</si>
  <si>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</si>
  <si>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</si>
  <si>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</si>
  <si>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</si>
  <si>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</si>
  <si>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</si>
  <si>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</si>
  <si>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</si>
  <si>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</si>
  <si>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</si>
  <si>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</si>
  <si>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</si>
  <si>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</si>
  <si>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</si>
  <si>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</si>
  <si>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</si>
  <si>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</si>
  <si>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</si>
  <si>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</si>
  <si>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</si>
  <si>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</si>
  <si>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</si>
  <si>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</si>
  <si>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</si>
  <si>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</si>
  <si>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</si>
  <si>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</si>
  <si>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</si>
  <si>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</si>
  <si>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</si>
  <si>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</si>
  <si>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</si>
  <si>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</si>
  <si>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</si>
  <si>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</si>
  <si>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</si>
  <si>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</si>
  <si>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</si>
  <si>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</si>
  <si>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</si>
  <si>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</si>
  <si>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</si>
  <si>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</si>
  <si>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</si>
  <si>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</si>
  <si>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</si>
  <si>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</si>
  <si>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</si>
  <si>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</si>
  <si>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</si>
  <si>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</si>
  <si>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</si>
  <si>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</si>
  <si>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</si>
  <si>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</si>
  <si>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</si>
  <si>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</si>
  <si>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</si>
  <si>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</si>
  <si>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</si>
  <si>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</si>
  <si>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</si>
  <si>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</si>
  <si>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</si>
  <si>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</si>
  <si>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</si>
  <si>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</si>
  <si>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</si>
  <si>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</si>
  <si>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</si>
  <si>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</si>
  <si>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</si>
  <si>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</si>
  <si>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</si>
  <si>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</si>
  <si>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</si>
  <si>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</si>
  <si>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</si>
  <si>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</si>
  <si>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</si>
  <si>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</si>
  <si>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</si>
  <si>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</si>
  <si>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</si>
  <si>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</si>
  <si>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</si>
  <si>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</si>
  <si>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</si>
  <si>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</si>
  <si>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</si>
  <si>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</si>
  <si>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</si>
  <si>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</si>
  <si>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</si>
  <si>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</si>
  <si>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</si>
  <si>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</si>
  <si>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</si>
  <si>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</si>
  <si>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</si>
  <si>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</si>
  <si>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</si>
  <si>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</si>
  <si>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</si>
  <si>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</si>
  <si>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</si>
  <si>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</si>
  <si>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</si>
  <si>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</si>
  <si>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</si>
  <si>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</si>
  <si>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</si>
  <si>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</si>
  <si>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</si>
  <si>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</si>
  <si>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</si>
  <si>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</si>
  <si>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</si>
  <si>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</si>
  <si>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</si>
  <si>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</si>
  <si>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</si>
  <si>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</si>
  <si>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</si>
  <si>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</si>
  <si>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</si>
  <si>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</si>
  <si>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</si>
  <si>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</si>
  <si>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</si>
  <si>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</si>
  <si>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</si>
  <si>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</si>
  <si>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</si>
  <si>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</si>
  <si>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</si>
  <si>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</si>
  <si>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</si>
  <si>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</si>
  <si>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</si>
  <si>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</si>
  <si>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</si>
  <si>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</si>
  <si>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</si>
  <si>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</si>
  <si>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</si>
  <si>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</si>
  <si>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</si>
  <si>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</si>
  <si>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</si>
  <si>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</si>
  <si>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</si>
  <si>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</si>
  <si>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</si>
  <si>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</si>
  <si>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</si>
  <si>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</si>
  <si>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</si>
  <si>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</si>
  <si>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</si>
  <si>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</si>
  <si>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</si>
  <si>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</si>
  <si>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</si>
  <si>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</si>
  <si>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</si>
  <si>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</si>
  <si>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</si>
  <si>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</si>
  <si>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</si>
  <si>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</si>
  <si>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</si>
  <si>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</si>
  <si>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</si>
  <si>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</si>
  <si>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</si>
  <si>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</si>
  <si>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</si>
  <si>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</si>
  <si>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</si>
  <si>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</si>
  <si>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</si>
  <si>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</si>
  <si>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</si>
  <si>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</si>
  <si>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</si>
  <si>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</si>
  <si>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</si>
  <si>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</si>
  <si>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</si>
  <si>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</si>
  <si>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</si>
  <si>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</si>
  <si>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</si>
  <si>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</si>
  <si>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</si>
  <si>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</si>
  <si>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</si>
  <si>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</si>
  <si>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</si>
  <si>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</si>
  <si>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</si>
  <si>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</si>
  <si>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</si>
  <si>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</si>
  <si>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</si>
  <si>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</si>
  <si>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</si>
  <si>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</si>
  <si>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</si>
  <si>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</si>
  <si>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</si>
  <si>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</si>
  <si>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</si>
  <si>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</si>
  <si>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</si>
  <si>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</si>
  <si>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</si>
  <si>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</si>
  <si>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</si>
  <si>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</si>
  <si>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</si>
  <si>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</si>
  <si>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</si>
  <si>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</si>
  <si>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</si>
  <si>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</si>
  <si>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</si>
  <si>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</si>
  <si>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</si>
  <si>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</si>
  <si>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</si>
  <si>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</si>
  <si>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</si>
  <si>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</si>
  <si>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</si>
  <si>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</si>
  <si>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</si>
  <si>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</si>
  <si>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</si>
  <si>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</si>
  <si>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</si>
  <si>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</si>
  <si>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</si>
  <si>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</si>
  <si>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</si>
  <si>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</si>
  <si>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</si>
  <si>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</si>
  <si>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</si>
  <si>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</si>
  <si>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</si>
  <si>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</si>
  <si>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</si>
  <si>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</si>
  <si>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</si>
  <si>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</si>
  <si>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</si>
  <si>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</si>
  <si>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</si>
  <si>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</si>
  <si>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</si>
  <si>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</si>
  <si>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</si>
  <si>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</si>
  <si>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</si>
  <si>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</si>
  <si>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</si>
  <si>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</si>
  <si>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</si>
  <si>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</si>
  <si>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</si>
  <si>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</si>
  <si>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</si>
  <si>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</si>
  <si>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</si>
  <si>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</si>
  <si>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</si>
  <si>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</si>
  <si>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</si>
  <si>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</si>
  <si>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</si>
  <si>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</si>
  <si>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</si>
  <si>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</si>
  <si>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</si>
  <si>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</si>
  <si>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</si>
  <si>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</si>
  <si>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</si>
  <si>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</si>
  <si>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</si>
  <si>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</si>
  <si>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</si>
  <si>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</si>
  <si>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</si>
  <si>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</si>
  <si>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</si>
  <si>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</si>
  <si>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</si>
  <si>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</si>
  <si>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</si>
  <si>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</si>
  <si>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</si>
  <si>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</si>
  <si>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</si>
  <si>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</si>
  <si>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</si>
  <si>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</si>
  <si>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</si>
  <si>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</si>
  <si>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</si>
  <si>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</si>
  <si>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</si>
  <si>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</si>
  <si>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</si>
  <si>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</si>
  <si>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</si>
  <si>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</si>
  <si>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</si>
  <si>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</si>
  <si>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</si>
  <si>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</si>
  <si>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</si>
  <si>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</si>
  <si>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</si>
  <si>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</si>
  <si>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</si>
  <si>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</si>
  <si>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</si>
  <si>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</si>
  <si>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</si>
  <si>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</si>
  <si>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</si>
  <si>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</si>
  <si>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</si>
  <si>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</si>
  <si>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</si>
  <si>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</si>
  <si>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</si>
  <si>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</si>
  <si>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</si>
  <si>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</si>
  <si>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</si>
  <si>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</si>
  <si>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</si>
  <si>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</si>
  <si>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</si>
  <si>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</si>
  <si>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</si>
  <si>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</si>
  <si>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</si>
  <si>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</si>
  <si>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</si>
  <si>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</si>
  <si>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</si>
  <si>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</si>
  <si>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</si>
  <si>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</si>
  <si>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</si>
  <si>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</si>
  <si>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</si>
  <si>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</si>
  <si>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</si>
  <si>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</si>
  <si>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</si>
  <si>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</si>
  <si>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</si>
  <si>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</si>
  <si>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</si>
  <si>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</si>
  <si>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</si>
  <si>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</si>
  <si>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</si>
  <si>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</si>
  <si>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</si>
  <si>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</si>
  <si>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</si>
  <si>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</si>
  <si>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</si>
  <si>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</si>
  <si>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</si>
  <si>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</si>
  <si>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</si>
  <si>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</si>
  <si>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</si>
  <si>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</si>
  <si>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</si>
  <si>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</si>
  <si>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</si>
  <si>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</si>
  <si>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</si>
  <si>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</si>
  <si>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</si>
  <si>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</si>
  <si>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</si>
  <si>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</si>
  <si>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</si>
  <si>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</si>
  <si>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</si>
  <si>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</si>
  <si>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</si>
  <si>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</si>
  <si>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</si>
  <si>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</si>
  <si>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</si>
  <si>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</si>
  <si>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</si>
  <si>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</si>
  <si>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</si>
  <si>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</si>
  <si>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</si>
  <si>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</si>
  <si>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</si>
  <si>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</si>
  <si>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</si>
  <si>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</si>
  <si>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</si>
  <si>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</si>
  <si>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</si>
  <si>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</si>
  <si>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</si>
  <si>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</si>
  <si>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</si>
  <si>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</si>
  <si>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</si>
  <si>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</si>
  <si>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</si>
  <si>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</si>
  <si>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</si>
  <si>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</si>
  <si>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</si>
  <si>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</si>
  <si>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</si>
  <si>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</si>
  <si>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</si>
  <si>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</si>
  <si>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</si>
  <si>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</si>
  <si>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</si>
  <si>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</si>
  <si>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</si>
  <si>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</si>
  <si>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</si>
  <si>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</si>
  <si>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</si>
  <si>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</si>
  <si>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</si>
  <si>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</si>
  <si>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</si>
  <si>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</si>
  <si>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</si>
  <si>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</si>
  <si>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</si>
  <si>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</si>
  <si>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</si>
  <si>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</si>
  <si>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</si>
  <si>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</si>
  <si>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</si>
  <si>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</si>
  <si>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</si>
  <si>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</si>
  <si>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</si>
  <si>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</si>
  <si>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</si>
  <si>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</si>
  <si>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</si>
  <si>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</si>
  <si>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</si>
  <si>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</si>
  <si>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</si>
  <si>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</si>
  <si>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</si>
  <si>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</si>
  <si>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</si>
  <si>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</si>
  <si>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</si>
  <si>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</si>
  <si>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</si>
  <si>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</si>
  <si>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</si>
  <si>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</si>
  <si>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</si>
  <si>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</si>
  <si>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</si>
  <si>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</si>
  <si>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</si>
  <si>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</si>
  <si>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</si>
  <si>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</si>
  <si>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</si>
  <si>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</si>
  <si>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</si>
  <si>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</si>
  <si>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</si>
  <si>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</si>
  <si>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</si>
  <si>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</si>
  <si>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</si>
  <si>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</si>
  <si>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</si>
  <si>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</si>
  <si>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</si>
  <si>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</si>
  <si>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</si>
  <si>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</si>
  <si>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</si>
  <si>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</si>
  <si>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</si>
  <si>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</si>
  <si>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</si>
  <si>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</si>
  <si>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</si>
  <si>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</si>
  <si>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</si>
  <si>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</si>
  <si>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</si>
  <si>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</si>
  <si>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</si>
  <si>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</si>
  <si>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</si>
  <si>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</si>
  <si>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</si>
  <si>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</si>
  <si>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</si>
  <si>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</si>
  <si>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</si>
  <si>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</si>
  <si>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</si>
  <si>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</si>
  <si>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</si>
  <si>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</si>
  <si>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</si>
  <si>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</si>
  <si>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</si>
  <si>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</si>
  <si>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</si>
  <si>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</si>
  <si>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</si>
  <si>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</si>
  <si>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</si>
  <si>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</si>
  <si>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</si>
  <si>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</si>
  <si>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</si>
  <si>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</si>
  <si>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</si>
  <si>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</si>
  <si>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</si>
  <si>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</si>
  <si>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</si>
  <si>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</si>
  <si>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</si>
  <si>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</si>
  <si>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</si>
  <si>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</si>
  <si>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</si>
  <si>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</si>
  <si>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</si>
  <si>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</si>
  <si>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</si>
  <si>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</si>
  <si>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</si>
  <si>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</si>
  <si>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</si>
  <si>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</si>
  <si>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</si>
  <si>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</si>
  <si>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</si>
  <si>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</si>
  <si>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</si>
  <si>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</si>
  <si>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</si>
  <si>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</si>
  <si>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</si>
  <si>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</si>
  <si>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</si>
  <si>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</si>
  <si>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</si>
  <si>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</si>
  <si>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</si>
  <si>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</si>
  <si>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</si>
  <si>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</si>
  <si>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</si>
  <si>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</si>
  <si>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</si>
  <si>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</si>
  <si>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</si>
  <si>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</si>
  <si>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</si>
  <si>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</si>
  <si>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</si>
  <si>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</si>
  <si>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</si>
  <si>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</si>
  <si>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</si>
  <si>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</si>
  <si>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</si>
  <si>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</si>
  <si>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</si>
  <si>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</si>
  <si>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</si>
  <si>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</si>
  <si>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</si>
  <si>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</si>
  <si>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</si>
  <si>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</si>
  <si>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</si>
  <si>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</si>
  <si>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</si>
  <si>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</si>
  <si>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</si>
  <si>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</si>
  <si>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</si>
  <si>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</si>
  <si>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</si>
  <si>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</si>
  <si>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</si>
  <si>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</si>
  <si>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</si>
  <si>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</si>
  <si>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</si>
  <si>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</si>
  <si>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</si>
  <si>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</si>
  <si>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</si>
  <si>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</si>
  <si>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</si>
  <si>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</si>
  <si>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</si>
  <si>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</si>
  <si>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</si>
  <si>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</si>
  <si>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</si>
  <si>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</si>
  <si>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</si>
  <si>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</si>
  <si>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</si>
  <si>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</si>
  <si>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</si>
  <si>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</si>
  <si>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</si>
  <si>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</si>
  <si>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</si>
  <si>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</si>
  <si>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</si>
  <si>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</si>
  <si>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</si>
  <si>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</si>
  <si>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</si>
  <si>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</si>
  <si>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</si>
  <si>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</si>
  <si>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</si>
  <si>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</si>
  <si>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</si>
  <si>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</si>
  <si>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</si>
  <si>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</si>
  <si>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</si>
  <si>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</si>
  <si>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</si>
  <si>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</si>
  <si>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</si>
  <si>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</si>
  <si>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</si>
  <si>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</si>
  <si>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</si>
  <si>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</si>
  <si>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</si>
  <si>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</si>
  <si>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</si>
  <si>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</si>
  <si>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</si>
  <si>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</si>
  <si>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</si>
  <si>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</si>
  <si>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</si>
  <si>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</si>
  <si>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</si>
  <si>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</si>
  <si>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</si>
  <si>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</si>
  <si>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</si>
  <si>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</si>
  <si>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</si>
  <si>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</si>
  <si>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</si>
  <si>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</si>
  <si>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</si>
  <si>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</si>
  <si>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</si>
  <si>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</si>
  <si>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</si>
  <si>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</si>
  <si>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</si>
  <si>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</si>
  <si>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</si>
  <si>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</si>
  <si>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</si>
  <si>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</si>
  <si>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</si>
  <si>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</si>
  <si>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</si>
  <si>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</si>
  <si>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</si>
  <si>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</si>
  <si>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</si>
  <si>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</si>
  <si>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</si>
  <si>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</si>
  <si>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</si>
  <si>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</si>
  <si>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</si>
  <si>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</si>
  <si>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</si>
  <si>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</si>
  <si>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</si>
  <si>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</si>
  <si>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</si>
  <si>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</si>
  <si>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</si>
  <si>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</si>
  <si>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</si>
  <si>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</si>
  <si>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</si>
  <si>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</si>
  <si>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</si>
  <si>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</si>
  <si>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</si>
  <si>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</si>
  <si>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</si>
  <si>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</si>
  <si>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</si>
  <si>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</si>
  <si>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</si>
  <si>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</si>
  <si>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</si>
  <si>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</si>
  <si>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</si>
  <si>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</si>
  <si>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</si>
  <si>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</si>
  <si>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</si>
  <si>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</si>
  <si>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</si>
  <si>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</si>
  <si>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</si>
  <si>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</si>
  <si>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</si>
  <si>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</si>
  <si>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</si>
  <si>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</si>
  <si>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</si>
  <si>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</si>
  <si>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</si>
  <si>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</si>
  <si>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</si>
  <si>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</si>
  <si>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</si>
  <si>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</si>
  <si>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</si>
  <si>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</si>
  <si>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</si>
  <si>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</si>
  <si>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</si>
  <si>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</si>
  <si>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</si>
  <si>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</si>
  <si>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</si>
  <si>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</si>
  <si>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</si>
  <si>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</si>
  <si>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</si>
  <si>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</si>
  <si>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</si>
  <si>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</si>
  <si>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</si>
  <si>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</si>
  <si>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</si>
  <si>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</si>
  <si>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</si>
  <si>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</si>
  <si>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</si>
  <si>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</si>
  <si>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</si>
  <si>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</si>
  <si>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</si>
  <si>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</si>
  <si>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</si>
  <si>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</si>
  <si>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</si>
  <si>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</si>
  <si>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</si>
  <si>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</si>
  <si>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</si>
  <si>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</si>
  <si>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</si>
  <si>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</si>
  <si>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</si>
  <si>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</si>
  <si>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</si>
  <si>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</si>
  <si>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</si>
  <si>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</si>
  <si>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</si>
  <si>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</si>
  <si>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</si>
  <si>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</si>
  <si>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</si>
  <si>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</si>
  <si>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</si>
  <si>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</si>
  <si>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</si>
  <si>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</si>
  <si>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</si>
  <si>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</si>
  <si>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</si>
  <si>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</si>
  <si>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</si>
  <si>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</si>
  <si>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</si>
  <si>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</si>
  <si>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</si>
  <si>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</si>
  <si>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</si>
  <si>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</si>
  <si>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</si>
  <si>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</si>
  <si>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</si>
  <si>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</si>
  <si>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</si>
  <si>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</si>
  <si>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</si>
  <si>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</si>
  <si>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</si>
  <si>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</si>
  <si>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</si>
  <si>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</si>
  <si>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</si>
  <si>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</si>
  <si>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</si>
  <si>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</si>
  <si>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</si>
  <si>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</si>
  <si>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</si>
  <si>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</si>
  <si>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</si>
  <si>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</si>
  <si>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</si>
  <si>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</si>
  <si>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</si>
  <si>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</si>
  <si>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</si>
  <si>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</si>
  <si>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</si>
  <si>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</si>
  <si>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</si>
  <si>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</si>
  <si>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</si>
  <si>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</si>
  <si>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</si>
  <si>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</si>
  <si>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</si>
  <si>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</si>
  <si>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</si>
  <si>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</si>
  <si>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</si>
  <si>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</si>
  <si>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</si>
  <si>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</si>
  <si>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</si>
  <si>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</si>
  <si>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</si>
  <si>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</si>
  <si>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</si>
  <si>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</si>
  <si>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</si>
  <si>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</si>
  <si>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</si>
  <si>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</si>
  <si>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</si>
  <si>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</si>
  <si>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</si>
  <si>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</si>
  <si>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</si>
  <si>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</si>
  <si>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</si>
  <si>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</si>
  <si>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</si>
  <si>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</si>
  <si>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</si>
  <si>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</si>
  <si>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</si>
  <si>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</si>
  <si>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</si>
  <si>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</si>
  <si>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</si>
  <si>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</si>
  <si>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</si>
  <si>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</si>
  <si>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</si>
  <si>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</si>
  <si>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</si>
  <si>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</si>
  <si>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</si>
  <si>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</si>
  <si>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</si>
  <si>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</si>
  <si>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</si>
  <si>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</si>
  <si>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</si>
  <si>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</si>
  <si>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</si>
  <si>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</si>
  <si>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</si>
  <si>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</si>
  <si>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</si>
  <si>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</si>
  <si>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</si>
  <si>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</si>
  <si>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</si>
  <si>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</si>
  <si>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</si>
  <si>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</si>
  <si>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</si>
  <si>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</si>
  <si>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</si>
  <si>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</si>
  <si>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</si>
  <si>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</si>
  <si>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</si>
  <si>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</si>
  <si>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</si>
  <si>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</si>
  <si>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</si>
  <si>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</si>
  <si>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</si>
  <si>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</si>
  <si>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</si>
  <si>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</si>
  <si>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</si>
  <si>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</si>
  <si>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</si>
  <si>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</si>
  <si>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</si>
  <si>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</si>
  <si>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</si>
  <si>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</si>
  <si>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</si>
  <si>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</si>
  <si>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</si>
  <si>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</si>
  <si>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</si>
  <si>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</si>
  <si>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</si>
  <si>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</si>
  <si>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</si>
  <si>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</si>
  <si>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</si>
  <si>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</si>
  <si>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</si>
  <si>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</si>
  <si>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</si>
  <si>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</si>
  <si>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</si>
  <si>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</si>
  <si>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</si>
  <si>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</si>
  <si>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</si>
  <si>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</si>
  <si>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</si>
  <si>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</si>
  <si>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</si>
  <si>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</si>
  <si>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</si>
  <si>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</si>
  <si>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</si>
  <si>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</si>
  <si>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</si>
  <si>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</si>
  <si>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</si>
  <si>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</si>
  <si>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</si>
  <si>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</si>
  <si>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</si>
  <si>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</si>
  <si>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</si>
  <si>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</si>
  <si>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</si>
  <si>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</si>
  <si>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</si>
  <si>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</si>
  <si>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</si>
  <si>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</si>
  <si>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</si>
  <si>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</si>
  <si>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</si>
  <si>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</si>
  <si>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</si>
  <si>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</si>
  <si>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</si>
  <si>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</si>
  <si>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</si>
  <si>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</si>
  <si>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</si>
  <si>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</si>
  <si>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</si>
  <si>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</si>
  <si>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</si>
  <si>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</si>
  <si>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</si>
  <si>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</si>
  <si>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</si>
  <si>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</si>
  <si>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</si>
  <si>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</si>
  <si>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</si>
  <si>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</si>
  <si>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</si>
  <si>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</si>
  <si>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</si>
  <si>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</si>
  <si>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</si>
  <si>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</si>
  <si>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</si>
  <si>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</si>
  <si>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</si>
  <si>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</si>
  <si>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</si>
  <si>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</si>
  <si>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</si>
  <si>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</si>
  <si>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</si>
  <si>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</si>
  <si>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</si>
  <si>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</si>
  <si>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</si>
  <si>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</si>
  <si>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</si>
  <si>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</si>
  <si>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</si>
  <si>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</si>
  <si>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</si>
  <si>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</si>
  <si>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</si>
  <si>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</si>
  <si>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</si>
  <si>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</si>
  <si>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</si>
  <si>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</si>
  <si>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</si>
  <si>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</si>
  <si>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</si>
  <si>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</si>
  <si>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</si>
  <si>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</si>
  <si>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</si>
  <si>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</si>
  <si>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</si>
  <si>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</si>
  <si>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</si>
  <si>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</si>
  <si>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</si>
  <si>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</si>
  <si>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</si>
  <si>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</si>
  <si>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</si>
  <si>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</si>
  <si>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</si>
  <si>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</si>
  <si>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</si>
  <si>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</si>
  <si>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</si>
  <si>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</si>
  <si>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</si>
  <si>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</si>
  <si>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</si>
  <si>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</si>
  <si>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</si>
  <si>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</si>
  <si>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</si>
  <si>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</si>
  <si>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</si>
  <si>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</si>
  <si>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</si>
  <si>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</si>
  <si>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</si>
  <si>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</si>
  <si>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</si>
  <si>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</si>
  <si>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</si>
  <si>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</si>
  <si>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</si>
  <si>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</si>
  <si>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</si>
  <si>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</si>
  <si>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</si>
  <si>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</si>
  <si>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</si>
  <si>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</si>
  <si>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</si>
  <si>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</si>
  <si>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</si>
  <si>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</si>
  <si>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</si>
  <si>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</si>
  <si>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</si>
  <si>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</si>
  <si>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</si>
  <si>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</si>
  <si>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</si>
  <si>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</si>
  <si>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</si>
  <si>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</si>
  <si>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</si>
  <si>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</si>
  <si>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</si>
  <si>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</si>
  <si>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</si>
  <si>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</si>
  <si>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</si>
  <si>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</si>
  <si>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</si>
  <si>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</si>
  <si>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</si>
  <si>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</si>
  <si>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</si>
  <si>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</si>
  <si>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</si>
  <si>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</si>
  <si>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</si>
  <si>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</si>
  <si>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</si>
  <si>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</si>
  <si>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</si>
  <si>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</si>
  <si>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</si>
  <si>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</si>
  <si>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</si>
  <si>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</si>
  <si>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</si>
  <si>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</si>
  <si>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</si>
  <si>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</si>
  <si>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</si>
  <si>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</si>
  <si>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</si>
  <si>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</si>
  <si>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</si>
  <si>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</si>
  <si>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</si>
  <si>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</si>
  <si>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</si>
  <si>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</si>
  <si>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</si>
  <si>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</si>
  <si>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</si>
  <si>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</si>
  <si>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</si>
  <si>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</si>
  <si>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</si>
  <si>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</si>
  <si>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</si>
  <si>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</si>
  <si>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</si>
  <si>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</si>
  <si>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</si>
  <si>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</si>
  <si>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</si>
  <si>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</si>
  <si>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</si>
  <si>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</si>
  <si>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</si>
  <si>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</si>
  <si>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</si>
  <si>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</si>
  <si>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</si>
  <si>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</si>
  <si>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</si>
  <si>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</si>
  <si>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</si>
  <si>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</si>
  <si>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</si>
  <si>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</si>
  <si>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</si>
  <si>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</si>
  <si>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</si>
  <si>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</si>
  <si>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</si>
  <si>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</si>
  <si>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</si>
  <si>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</si>
  <si>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</si>
  <si>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</si>
  <si>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</si>
  <si>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</si>
  <si>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</si>
  <si>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</si>
  <si>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</si>
  <si>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</si>
  <si>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</si>
  <si>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</si>
  <si>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</si>
  <si>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</si>
  <si>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</si>
  <si>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</si>
  <si>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</si>
  <si>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</si>
  <si>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</si>
  <si>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</si>
  <si>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</si>
  <si>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</si>
  <si>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</si>
  <si>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</si>
  <si>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</si>
  <si>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</si>
  <si>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</si>
  <si>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</si>
  <si>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</si>
  <si>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</si>
  <si>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</si>
  <si>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</si>
  <si>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</si>
  <si>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</si>
  <si>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</si>
  <si>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</si>
  <si>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</si>
  <si>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</si>
  <si>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</si>
  <si>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</si>
  <si>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</si>
  <si>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</si>
  <si>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</si>
  <si>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</si>
  <si>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</si>
  <si>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</si>
  <si>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</si>
  <si>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</si>
  <si>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</si>
  <si>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</si>
  <si>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</si>
  <si>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</si>
  <si>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</si>
  <si>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</si>
  <si>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</si>
  <si>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</si>
  <si>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</si>
  <si>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</si>
  <si>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</si>
  <si>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</si>
  <si>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</si>
  <si>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</si>
  <si>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</si>
  <si>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</si>
  <si>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</si>
  <si>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</si>
  <si>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</si>
  <si>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</si>
  <si>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</si>
  <si>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</si>
  <si>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</si>
  <si>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</si>
  <si>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</si>
  <si>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</si>
  <si>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</si>
  <si>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</si>
  <si>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</si>
  <si>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</si>
  <si>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</si>
  <si>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</si>
  <si>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</si>
  <si>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</si>
  <si>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</si>
  <si>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</si>
  <si>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</si>
  <si>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</si>
  <si>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</si>
  <si>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</si>
  <si>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</si>
  <si>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</si>
  <si>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</si>
  <si>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</si>
  <si>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</si>
  <si>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</si>
  <si>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</si>
  <si>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</si>
  <si>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</si>
  <si>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</si>
  <si>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</si>
  <si>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</si>
  <si>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</si>
  <si>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</si>
  <si>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</si>
  <si>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</si>
  <si>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</si>
  <si>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</si>
  <si>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</si>
  <si>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</si>
  <si>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</si>
  <si>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</si>
  <si>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</si>
  <si>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</si>
  <si>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</si>
  <si>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</si>
  <si>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</si>
  <si>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</si>
  <si>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</si>
  <si>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</si>
  <si>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</si>
  <si>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</si>
  <si>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</si>
  <si>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</si>
  <si>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</si>
  <si>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</si>
  <si>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</si>
  <si>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</si>
  <si>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</si>
  <si>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</si>
  <si>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</si>
  <si>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</si>
  <si>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</si>
  <si>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</si>
  <si>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</si>
  <si>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</si>
  <si>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</si>
  <si>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</si>
  <si>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</si>
  <si>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</si>
  <si>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</si>
  <si>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</si>
  <si>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</si>
  <si>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</si>
  <si>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</si>
  <si>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</si>
  <si>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</si>
  <si>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</si>
  <si>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</si>
  <si>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</si>
  <si>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</si>
  <si>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</si>
  <si>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</si>
  <si>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</si>
  <si>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</si>
  <si>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</si>
  <si>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</si>
  <si>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</si>
  <si>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</si>
  <si>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</si>
  <si>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</si>
  <si>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</si>
  <si>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</si>
  <si>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</si>
  <si>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</si>
  <si>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</si>
  <si>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</si>
  <si>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</si>
  <si>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</si>
  <si>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</si>
  <si>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</si>
  <si>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</si>
  <si>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</si>
  <si>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</si>
  <si>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</si>
  <si>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</si>
  <si>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</si>
  <si>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</si>
  <si>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</si>
  <si>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</si>
  <si>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</si>
  <si>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</si>
  <si>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</si>
  <si>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</si>
  <si>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</si>
  <si>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</si>
  <si>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</si>
  <si>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</si>
  <si>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</si>
  <si>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</si>
  <si>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</si>
  <si>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</si>
  <si>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</si>
  <si>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</si>
  <si>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</si>
  <si>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</si>
  <si>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</si>
  <si>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</si>
  <si>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</si>
  <si>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</si>
  <si>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</si>
  <si>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</si>
  <si>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</si>
  <si>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</si>
  <si>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</si>
  <si>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</si>
  <si>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</si>
  <si>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</si>
  <si>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</si>
  <si>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</si>
  <si>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</si>
  <si>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</si>
  <si>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</si>
  <si>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</si>
  <si>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</si>
  <si>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</si>
  <si>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</si>
  <si>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</si>
  <si>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</si>
  <si>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</si>
  <si>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</si>
  <si>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</si>
  <si>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</si>
  <si>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</si>
  <si>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</si>
  <si>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</si>
  <si>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</si>
  <si>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</si>
  <si>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</si>
  <si>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</si>
  <si>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</si>
  <si>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</si>
  <si>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</si>
  <si>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</si>
  <si>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</si>
  <si>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</si>
  <si>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</si>
  <si>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</si>
  <si>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</si>
  <si>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</si>
  <si>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</si>
  <si>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</si>
  <si>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</si>
  <si>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</si>
  <si>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</si>
  <si>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</si>
  <si>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</si>
  <si>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</si>
  <si>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</si>
  <si>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</si>
  <si>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</si>
  <si>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</si>
  <si>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</si>
  <si>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</si>
  <si>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</si>
  <si>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</si>
  <si>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</si>
  <si>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</si>
  <si>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</si>
  <si>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</si>
  <si>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</si>
  <si>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</si>
  <si>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</si>
  <si>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</si>
  <si>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</si>
  <si>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</si>
  <si>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</si>
  <si>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</si>
  <si>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</si>
  <si>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</si>
  <si>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</si>
  <si>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</si>
  <si>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</si>
  <si>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</si>
  <si>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</si>
  <si>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</si>
  <si>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</si>
  <si>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</si>
  <si>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</si>
  <si>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</si>
  <si>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</si>
  <si>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</si>
  <si>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</si>
  <si>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</si>
  <si>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</si>
  <si>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</si>
  <si>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</si>
  <si>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</si>
  <si>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</si>
  <si>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</si>
  <si>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</si>
  <si>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</si>
  <si>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</si>
  <si>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</si>
  <si>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</si>
  <si>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</si>
  <si>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</si>
  <si>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</si>
  <si>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</si>
  <si>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</si>
  <si>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</si>
  <si>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</si>
  <si>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</si>
  <si>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</si>
  <si>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</si>
  <si>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</si>
  <si>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</si>
  <si>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</si>
  <si>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</si>
  <si>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</si>
  <si>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</si>
  <si>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</si>
  <si>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</si>
  <si>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</si>
  <si>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</si>
  <si>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</si>
  <si>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</si>
  <si>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</si>
  <si>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</si>
  <si>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</si>
  <si>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</si>
  <si>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</si>
  <si>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</si>
  <si>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</si>
  <si>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</si>
  <si>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</si>
  <si>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</si>
  <si>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</si>
  <si>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</si>
  <si>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</si>
  <si>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</si>
  <si>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</si>
  <si>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</si>
  <si>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</si>
  <si>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</si>
  <si>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</si>
  <si>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</si>
  <si>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</si>
  <si>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</si>
  <si>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</si>
  <si>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</si>
  <si>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</si>
  <si>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</si>
  <si>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</si>
  <si>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</si>
  <si>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</si>
  <si>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</si>
  <si>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</si>
  <si>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</si>
  <si>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</si>
  <si>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</si>
  <si>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</si>
  <si>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</si>
  <si>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</si>
  <si>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</si>
  <si>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</si>
  <si>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</si>
  <si>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</si>
  <si>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</si>
  <si>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</si>
  <si>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</si>
  <si>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</si>
  <si>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</si>
  <si>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</si>
  <si>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</si>
  <si>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</si>
  <si>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</si>
  <si>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</si>
  <si>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</si>
  <si>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</si>
  <si>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</si>
  <si>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</si>
  <si>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</si>
  <si>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</si>
  <si>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</si>
  <si>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</si>
  <si>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</si>
  <si>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</si>
  <si>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</si>
  <si>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</si>
  <si>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</si>
  <si>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</si>
  <si>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</si>
  <si>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</si>
  <si>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</si>
  <si>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</si>
  <si>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</si>
  <si>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</si>
  <si>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</si>
  <si>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</si>
  <si>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</si>
  <si>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</si>
  <si>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</si>
  <si>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</si>
  <si>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</si>
  <si>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</si>
  <si>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</si>
  <si>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</si>
  <si>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</si>
  <si>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</si>
  <si>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</si>
  <si>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</si>
  <si>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</si>
  <si>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</si>
  <si>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</si>
  <si>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</si>
  <si>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</si>
  <si>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</si>
  <si>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</si>
  <si>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</si>
  <si>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</si>
  <si>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</si>
  <si>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</si>
  <si>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</si>
  <si>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</si>
  <si>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</si>
  <si>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</si>
  <si>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</si>
  <si>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</si>
  <si>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</si>
  <si>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</si>
  <si>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</si>
  <si>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</si>
  <si>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</si>
  <si>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</si>
  <si>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</si>
  <si>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</si>
  <si>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</si>
  <si>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</si>
  <si>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</si>
  <si>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</si>
  <si>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</si>
  <si>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</si>
  <si>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</si>
  <si>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</si>
  <si>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</si>
  <si>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</si>
  <si>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</si>
  <si>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</si>
  <si>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</si>
  <si>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</si>
  <si>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</si>
  <si>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</si>
  <si>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</si>
  <si>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</si>
  <si>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</si>
  <si>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</si>
  <si>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</si>
  <si>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</si>
  <si>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</si>
  <si>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</si>
  <si>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</si>
  <si>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</si>
  <si>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</si>
  <si>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</si>
  <si>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</si>
  <si>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</si>
  <si>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</si>
  <si>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</si>
  <si>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</si>
  <si>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</si>
  <si>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</si>
  <si>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</si>
  <si>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</si>
  <si>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</si>
  <si>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</si>
  <si>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</si>
  <si>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</si>
  <si>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</si>
  <si>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</si>
  <si>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</si>
  <si>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</si>
  <si>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</si>
  <si>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</si>
  <si>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</si>
  <si>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</si>
  <si>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</si>
  <si>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</si>
  <si>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</si>
  <si>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</si>
  <si>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</si>
  <si>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</si>
  <si>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</si>
  <si>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</si>
  <si>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</si>
  <si>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</si>
  <si>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</si>
  <si>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</si>
  <si>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</si>
  <si>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</si>
  <si>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</si>
  <si>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</si>
  <si>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</si>
  <si>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</si>
  <si>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</si>
  <si>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</si>
  <si>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</si>
  <si>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</si>
  <si>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</si>
  <si>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</si>
  <si>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</si>
  <si>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</si>
  <si>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</si>
  <si>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</si>
  <si>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</si>
  <si>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</si>
  <si>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</si>
  <si>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</si>
  <si>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</si>
  <si>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</si>
  <si>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</si>
  <si>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</si>
  <si>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</si>
  <si>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</si>
  <si>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</si>
  <si>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</si>
  <si>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</si>
  <si>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</si>
  <si>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</si>
  <si>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</si>
  <si>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</si>
  <si>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</si>
  <si>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</si>
  <si>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</si>
  <si>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</si>
  <si>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</si>
  <si>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</si>
  <si>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</si>
  <si>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</si>
  <si>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</si>
  <si>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</si>
  <si>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</si>
  <si>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</si>
  <si>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</si>
  <si>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</si>
  <si>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</si>
  <si>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</si>
  <si>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</si>
  <si>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</si>
  <si>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</si>
  <si>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</si>
  <si>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</si>
  <si>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</si>
  <si>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</si>
  <si>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</si>
  <si>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</si>
  <si>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</si>
  <si>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</si>
  <si>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</si>
  <si>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</si>
  <si>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</si>
  <si>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</si>
  <si>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</si>
  <si>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</si>
  <si>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</si>
  <si>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</si>
  <si>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</si>
  <si>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</si>
  <si>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</si>
  <si>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</si>
  <si>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</si>
  <si>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</si>
  <si>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</si>
  <si>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</si>
  <si>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</si>
  <si>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</si>
  <si>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</si>
  <si>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</si>
  <si>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</si>
  <si>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</si>
  <si>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</si>
  <si>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</si>
  <si>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</si>
  <si>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</si>
  <si>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</si>
  <si>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</si>
  <si>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</si>
  <si>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</si>
  <si>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</si>
  <si>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</si>
  <si>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</si>
  <si>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</si>
  <si>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</si>
  <si>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</si>
  <si>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</si>
  <si>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</si>
  <si>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</si>
  <si>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</si>
  <si>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</si>
  <si>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</si>
  <si>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</si>
  <si>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</si>
  <si>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</si>
  <si>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</si>
  <si>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</si>
  <si>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</si>
  <si>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</si>
  <si>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</si>
  <si>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</si>
  <si>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</si>
  <si>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</si>
  <si>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</si>
  <si>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</si>
  <si>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</si>
  <si>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</si>
  <si>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</si>
  <si>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</si>
  <si>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</si>
  <si>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</si>
  <si>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</si>
  <si>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</si>
  <si>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</si>
  <si>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</si>
  <si>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</si>
  <si>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</si>
  <si>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</si>
  <si>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</si>
  <si>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</si>
  <si>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</si>
  <si>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</si>
  <si>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</si>
  <si>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</si>
  <si>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</si>
  <si>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</si>
  <si>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</si>
  <si>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</si>
  <si>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</si>
  <si>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</si>
  <si>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</si>
  <si>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</si>
  <si>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</si>
  <si>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</si>
  <si>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</si>
  <si>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</si>
  <si>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</si>
  <si>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</si>
  <si>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</si>
  <si>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</si>
  <si>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</si>
  <si>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</si>
  <si>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</si>
  <si>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</si>
  <si>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</si>
  <si>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</si>
  <si>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</si>
  <si>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</si>
  <si>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</si>
  <si>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</si>
  <si>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</si>
  <si>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</si>
  <si>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</si>
  <si>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</si>
  <si>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</si>
  <si>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</si>
  <si>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</si>
  <si>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</si>
  <si>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</si>
  <si>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</si>
  <si>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</si>
  <si>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</si>
  <si>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</si>
  <si>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</si>
  <si>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</si>
  <si>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</si>
  <si>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</si>
  <si>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</si>
  <si>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</si>
  <si>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</si>
  <si>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</si>
  <si>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</si>
  <si>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</si>
  <si>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</si>
  <si>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</si>
  <si>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</si>
  <si>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</si>
  <si>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</si>
  <si>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</si>
  <si>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</si>
  <si>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</si>
  <si>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</si>
  <si>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</si>
  <si>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</si>
  <si>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</si>
  <si>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</si>
  <si>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</si>
  <si>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</si>
  <si>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</si>
  <si>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</si>
  <si>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</si>
  <si>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</si>
  <si>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</si>
  <si>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</si>
  <si>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</si>
  <si>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</si>
  <si>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</si>
  <si>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</si>
  <si>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</si>
  <si>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</si>
  <si>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</si>
  <si>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</si>
  <si>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</si>
  <si>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</si>
  <si>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</si>
  <si>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</si>
  <si>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</si>
  <si>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</si>
  <si>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</si>
  <si>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</si>
  <si>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</si>
  <si>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</si>
  <si>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</si>
  <si>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</si>
  <si>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</si>
  <si>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</si>
  <si>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</si>
  <si>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</si>
  <si>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</si>
  <si>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</si>
  <si>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</si>
  <si>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</si>
  <si>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</si>
  <si>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</si>
  <si>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</si>
  <si>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</si>
  <si>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</si>
  <si>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</si>
  <si>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</si>
  <si>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</si>
  <si>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</si>
  <si>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</si>
  <si>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</si>
  <si>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</si>
  <si>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</si>
  <si>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</si>
  <si>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</si>
  <si>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</si>
  <si>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</si>
  <si>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</si>
  <si>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</si>
  <si>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</si>
  <si>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</si>
  <si>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</si>
  <si>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</si>
  <si>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</si>
  <si>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</si>
  <si>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</si>
  <si>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</si>
  <si>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</si>
  <si>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</si>
  <si>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</si>
  <si>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</si>
  <si>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</si>
  <si>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</si>
  <si>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</si>
  <si>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</si>
  <si>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</si>
  <si>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</si>
  <si>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</si>
  <si>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</si>
  <si>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</si>
  <si>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</si>
  <si>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</si>
  <si>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</si>
  <si>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</si>
  <si>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</si>
  <si>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</si>
  <si>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</si>
  <si>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</si>
  <si>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</si>
  <si>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</si>
  <si>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</si>
  <si>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</si>
  <si>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</si>
  <si>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</si>
  <si>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</si>
  <si>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</si>
  <si>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</si>
  <si>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</si>
  <si>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</si>
  <si>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</si>
  <si>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</si>
  <si>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</si>
  <si>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</si>
  <si>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</si>
  <si>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</si>
  <si>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</si>
  <si>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</si>
  <si>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</si>
  <si>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</si>
  <si>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</si>
  <si>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</si>
  <si>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</si>
  <si>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</si>
  <si>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</si>
  <si>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</si>
  <si>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</si>
  <si>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</si>
  <si>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</si>
  <si>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</si>
  <si>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</si>
  <si>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</si>
  <si>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</si>
  <si>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</si>
  <si>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</si>
  <si>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</si>
  <si>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</si>
  <si>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</si>
  <si>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</si>
  <si>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</si>
  <si>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</si>
  <si>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</si>
  <si>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</si>
  <si>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</si>
  <si>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</si>
  <si>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</si>
  <si>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</si>
  <si>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</si>
  <si>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</si>
  <si>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</si>
  <si>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</si>
  <si>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</si>
  <si>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</si>
  <si>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</si>
  <si>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</si>
  <si>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</si>
  <si>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</si>
  <si>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</si>
  <si>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</si>
  <si>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</si>
  <si>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</si>
  <si>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</si>
  <si>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</si>
  <si>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</si>
  <si>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</si>
  <si>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</si>
  <si>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</si>
  <si>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</si>
  <si>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</si>
  <si>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</si>
  <si>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</si>
  <si>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</si>
  <si>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</si>
  <si>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</si>
  <si>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</si>
  <si>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</si>
  <si>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</si>
  <si>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</si>
  <si>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</si>
  <si>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</si>
  <si>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</si>
  <si>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</si>
  <si>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</si>
  <si>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</si>
  <si>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</si>
  <si>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</si>
  <si>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</si>
  <si>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</si>
  <si>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</si>
  <si>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</si>
  <si>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</si>
  <si>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</si>
  <si>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</si>
  <si>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</si>
  <si>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</si>
  <si>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</si>
  <si>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</si>
  <si>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</si>
  <si>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</si>
  <si>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</si>
  <si>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</si>
  <si>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</si>
  <si>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</si>
  <si>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</si>
  <si>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</si>
  <si>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</si>
  <si>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</si>
  <si>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</si>
  <si>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</si>
  <si>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</si>
  <si>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</si>
  <si>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</si>
  <si>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</si>
  <si>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</si>
  <si>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</si>
  <si>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</si>
  <si>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</si>
  <si>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</si>
  <si>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</si>
  <si>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</si>
  <si>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</si>
  <si>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</si>
  <si>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</si>
  <si>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</si>
  <si>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</si>
  <si>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</si>
  <si>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</si>
  <si>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</si>
  <si>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</si>
  <si>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</si>
  <si>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</si>
  <si>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</si>
  <si>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</si>
  <si>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</si>
  <si>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</si>
  <si>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</si>
  <si>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</si>
  <si>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</si>
  <si>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</si>
  <si>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</si>
  <si>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</si>
  <si>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</si>
  <si>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</si>
  <si>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</si>
  <si>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</si>
  <si>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</si>
  <si>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</si>
  <si>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</si>
  <si>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</si>
  <si>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</si>
  <si>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</si>
  <si>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</si>
  <si>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</si>
  <si>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</si>
  <si>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</si>
  <si>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</si>
  <si>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</si>
  <si>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</si>
  <si>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</si>
  <si>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</si>
  <si>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</si>
  <si>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</si>
  <si>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</si>
  <si>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</si>
  <si>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</si>
  <si>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</si>
  <si>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</si>
  <si>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</si>
  <si>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</si>
  <si>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</si>
  <si>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</si>
  <si>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</si>
  <si>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</si>
  <si>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</si>
  <si>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</si>
  <si>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</si>
  <si>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</si>
  <si>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</si>
  <si>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</si>
  <si>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</si>
  <si>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</si>
  <si>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</si>
  <si>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</si>
  <si>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</si>
  <si>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</si>
  <si>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</si>
  <si>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</si>
  <si>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</si>
  <si>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</si>
  <si>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</si>
  <si>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</si>
  <si>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</si>
  <si>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</si>
  <si>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</si>
  <si>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</si>
  <si>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</si>
  <si>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</si>
  <si>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</si>
  <si>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</si>
  <si>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</si>
  <si>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</si>
  <si>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</si>
  <si>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</si>
  <si>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</si>
  <si>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</si>
  <si>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</si>
  <si>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</si>
  <si>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</si>
  <si>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</si>
  <si>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</si>
  <si>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</si>
  <si>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</si>
  <si>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</si>
  <si>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</si>
  <si>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</si>
  <si>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</si>
  <si>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</si>
  <si>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</si>
  <si>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</si>
  <si>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</si>
  <si>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</si>
  <si>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</si>
  <si>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</si>
  <si>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</si>
  <si>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</si>
  <si>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</si>
  <si>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</si>
  <si>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</si>
  <si>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</si>
  <si>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</si>
  <si>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</si>
  <si>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</si>
  <si>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</si>
  <si>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</si>
  <si>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</si>
  <si>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</si>
  <si>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</si>
  <si>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</si>
  <si>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</si>
  <si>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</si>
  <si>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</si>
  <si>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</si>
  <si>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</si>
  <si>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</si>
  <si>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</si>
  <si>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</si>
  <si>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</si>
  <si>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</si>
  <si>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</si>
  <si>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</si>
  <si>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</si>
  <si>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</si>
  <si>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</si>
  <si>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</si>
  <si>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</si>
  <si>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</si>
  <si>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</si>
  <si>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</si>
  <si>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</si>
  <si>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</si>
  <si>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</si>
  <si>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</si>
  <si>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</si>
  <si>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</si>
  <si>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</si>
  <si>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</si>
  <si>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</si>
  <si>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</si>
  <si>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</si>
  <si>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</si>
  <si>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</si>
  <si>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</si>
  <si>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</si>
  <si>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</si>
  <si>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</si>
  <si>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</si>
  <si>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</si>
  <si>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</si>
  <si>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</si>
  <si>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</si>
  <si>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</si>
  <si>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</si>
  <si>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</si>
  <si>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</si>
  <si>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</si>
  <si>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</si>
  <si>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</si>
  <si>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</si>
  <si>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</si>
  <si>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</si>
  <si>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</si>
  <si>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</si>
  <si>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</si>
  <si>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</si>
  <si>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</si>
  <si>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</si>
  <si>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</si>
  <si>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</si>
  <si>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</si>
  <si>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</si>
  <si>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</si>
  <si>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</si>
  <si>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</si>
  <si>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</si>
  <si>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</si>
  <si>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</si>
  <si>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</si>
  <si>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</si>
  <si>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</si>
  <si>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</si>
  <si>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</si>
  <si>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</si>
  <si>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</si>
  <si>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</si>
  <si>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</si>
  <si>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</si>
  <si>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</si>
  <si>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</si>
  <si>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</si>
  <si>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</si>
  <si>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</si>
  <si>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</si>
  <si>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</si>
  <si>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</si>
  <si>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</si>
  <si>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</si>
  <si>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</si>
  <si>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</si>
  <si>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</si>
  <si>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</si>
  <si>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</si>
  <si>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</si>
  <si>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</si>
  <si>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</si>
  <si>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</si>
  <si>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</si>
  <si>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</si>
  <si>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</si>
  <si>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</si>
  <si>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</si>
  <si>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</si>
  <si>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</si>
  <si>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</si>
  <si>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</si>
  <si>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</si>
  <si>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</si>
  <si>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</si>
  <si>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</si>
  <si>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</si>
  <si>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</si>
  <si>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</si>
  <si>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</si>
  <si>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</si>
  <si>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</si>
  <si>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</si>
  <si>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</si>
  <si>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</si>
  <si>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</si>
  <si>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</si>
  <si>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</si>
  <si>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</si>
  <si>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</si>
  <si>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</si>
  <si>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</si>
  <si>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</si>
  <si>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</si>
  <si>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</si>
  <si>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</si>
  <si>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</si>
  <si>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</si>
  <si>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</si>
  <si>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</si>
  <si>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</si>
  <si>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</si>
  <si>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</si>
  <si>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</si>
  <si>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</si>
  <si>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</si>
  <si>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</si>
  <si>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</si>
  <si>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</si>
  <si>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</si>
  <si>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</si>
  <si>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</si>
  <si>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</si>
  <si>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</si>
  <si>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</si>
  <si>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</si>
  <si>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</si>
  <si>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</si>
  <si>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</si>
  <si>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</si>
  <si>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</si>
  <si>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</si>
  <si>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</si>
  <si>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</si>
  <si>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</si>
  <si>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</si>
  <si>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</si>
  <si>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</si>
  <si>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</si>
  <si>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</si>
  <si>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</si>
  <si>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</si>
  <si>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</si>
  <si>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</si>
  <si>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</si>
  <si>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</si>
  <si>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</si>
  <si>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</si>
  <si>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</si>
  <si>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</si>
  <si>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</si>
  <si>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</si>
  <si>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</si>
  <si>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</si>
  <si>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</si>
  <si>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</si>
  <si>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</si>
  <si>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</si>
  <si>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</si>
  <si>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</si>
  <si>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</si>
  <si>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</si>
  <si>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</si>
  <si>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</si>
  <si>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</si>
  <si>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</si>
  <si>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</si>
  <si>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</si>
  <si>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</si>
  <si>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</si>
  <si>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</si>
  <si>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</si>
  <si>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</si>
  <si>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</si>
  <si>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</si>
  <si>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</si>
  <si>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</si>
  <si>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</si>
  <si>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</si>
  <si>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</si>
  <si>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</si>
  <si>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</si>
  <si>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</si>
  <si>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</si>
  <si>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</si>
  <si>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</si>
  <si>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</si>
  <si>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</si>
  <si>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</si>
  <si>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</si>
  <si>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</si>
  <si>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</si>
  <si>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</si>
  <si>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</si>
  <si>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</si>
  <si>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</si>
  <si>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</si>
  <si>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</si>
  <si>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</si>
  <si>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</si>
  <si>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</si>
  <si>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</si>
  <si>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</si>
  <si>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</si>
  <si>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</si>
  <si>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</si>
  <si>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</si>
  <si>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</si>
  <si>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</si>
  <si>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</si>
  <si>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</si>
  <si>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</si>
  <si>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</si>
  <si>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</si>
  <si>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</si>
  <si>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</si>
  <si>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</si>
  <si>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</si>
  <si>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</si>
  <si>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</si>
  <si>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</si>
  <si>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</si>
  <si>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</si>
  <si>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</si>
  <si>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</si>
  <si>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</si>
  <si>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</si>
  <si>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</si>
  <si>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</si>
  <si>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</si>
  <si>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</si>
  <si>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</si>
  <si>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</si>
  <si>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</si>
  <si>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</si>
  <si>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</si>
  <si>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</si>
  <si>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</si>
  <si>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</si>
  <si>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</si>
  <si>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</si>
  <si>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</si>
  <si>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</si>
  <si>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</si>
  <si>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</si>
  <si>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</si>
  <si>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</si>
  <si>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</si>
  <si>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</si>
  <si>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</si>
  <si>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</si>
  <si>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</si>
  <si>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</si>
  <si>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</si>
  <si>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</si>
  <si>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</si>
  <si>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</si>
  <si>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</si>
  <si>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</si>
  <si>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</si>
  <si>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</si>
  <si>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</si>
  <si>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</si>
  <si>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</si>
  <si>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</si>
  <si>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</si>
  <si>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</si>
  <si>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</si>
  <si>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</si>
  <si>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</si>
  <si>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</si>
  <si>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</si>
  <si>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</si>
  <si>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</si>
  <si>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</si>
  <si>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</si>
  <si>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</si>
  <si>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</si>
  <si>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</si>
  <si>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</si>
  <si>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</si>
  <si>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</si>
  <si>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</si>
  <si>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</si>
  <si>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</si>
  <si>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</si>
  <si>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</si>
  <si>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</si>
  <si>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</si>
  <si>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</si>
  <si>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</si>
  <si>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</si>
  <si>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</si>
  <si>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</si>
  <si>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</si>
  <si>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</si>
  <si>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</si>
  <si>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</si>
  <si>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</si>
  <si>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</si>
  <si>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</si>
  <si>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</si>
  <si>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</si>
  <si>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</si>
  <si>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</si>
  <si>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</si>
  <si>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</si>
  <si>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</si>
  <si>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</si>
  <si>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</si>
  <si>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</si>
  <si>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</si>
  <si>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</si>
  <si>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</si>
  <si>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</si>
  <si>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</si>
  <si>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</si>
  <si>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</si>
  <si>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</si>
  <si>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</si>
  <si>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</si>
  <si>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</si>
  <si>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</si>
  <si>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</si>
  <si>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</si>
  <si>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</si>
  <si>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</si>
  <si>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</si>
  <si>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</si>
  <si>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</si>
  <si>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</si>
  <si>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</si>
  <si>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</si>
  <si>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</si>
  <si>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</si>
  <si>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</si>
  <si>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</si>
  <si>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</si>
  <si>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</si>
  <si>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</si>
  <si>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</si>
  <si>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</si>
  <si>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</si>
  <si>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</si>
  <si>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</si>
  <si>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</si>
  <si>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</si>
  <si>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</si>
  <si>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</si>
  <si>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</si>
  <si>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</si>
  <si>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</si>
  <si>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</si>
  <si>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</si>
  <si>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</si>
  <si>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</si>
  <si>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</si>
  <si>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</si>
  <si>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</si>
  <si>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</si>
  <si>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</si>
  <si>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</si>
  <si>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</si>
  <si>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</si>
  <si>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</si>
  <si>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</si>
  <si>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</si>
  <si>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</si>
  <si>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</si>
  <si>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</si>
  <si>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</si>
  <si>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</si>
  <si>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</si>
  <si>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</si>
  <si>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</si>
  <si>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</si>
  <si>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</si>
  <si>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</si>
  <si>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</si>
  <si>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</si>
  <si>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</si>
  <si>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</si>
  <si>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</si>
  <si>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</si>
  <si>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</si>
  <si>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</si>
  <si>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</si>
  <si>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</si>
  <si>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</si>
  <si>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</si>
  <si>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</si>
  <si>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</si>
  <si>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</si>
  <si>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</si>
  <si>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</si>
  <si>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</si>
  <si>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</si>
  <si>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</si>
  <si>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</si>
  <si>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</si>
  <si>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</si>
  <si>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</si>
  <si>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</si>
  <si>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</si>
  <si>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</si>
  <si>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</si>
  <si>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</si>
  <si>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</si>
  <si>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</si>
  <si>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</si>
  <si>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</si>
  <si>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</si>
  <si>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</si>
  <si>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</si>
  <si>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</si>
  <si>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</si>
  <si>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</si>
  <si>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</si>
  <si>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</si>
  <si>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</si>
  <si>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</si>
  <si>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</si>
  <si>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</si>
  <si>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</si>
  <si>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</si>
  <si>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</si>
  <si>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</si>
  <si>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</si>
  <si>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</si>
  <si>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</si>
  <si>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</si>
  <si>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</si>
  <si>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</si>
  <si>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</si>
  <si>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</si>
  <si>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</si>
  <si>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</si>
  <si>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</si>
  <si>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</si>
  <si>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</si>
  <si>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</si>
  <si>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</si>
  <si>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</si>
  <si>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</si>
  <si>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</si>
  <si>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</si>
  <si>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</si>
  <si>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</si>
  <si>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</si>
  <si>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</si>
  <si>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</si>
  <si>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</si>
  <si>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</si>
  <si>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</si>
  <si>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</si>
  <si>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</si>
  <si>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</si>
  <si>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</si>
  <si>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</si>
  <si>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</si>
  <si>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</si>
  <si>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</si>
  <si>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</si>
  <si>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</si>
  <si>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</si>
  <si>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</si>
  <si>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</si>
  <si>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</si>
  <si>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</si>
  <si>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</si>
  <si>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</si>
  <si>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</si>
  <si>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</si>
  <si>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</si>
  <si>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</si>
  <si>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</si>
  <si>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</si>
  <si>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</si>
  <si>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</si>
  <si>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</si>
  <si>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</si>
  <si>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</si>
  <si>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</si>
  <si>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</si>
  <si>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</si>
  <si>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</si>
  <si>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</si>
  <si>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</si>
  <si>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</si>
  <si>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</si>
  <si>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</si>
  <si>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</si>
  <si>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</si>
  <si>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</si>
  <si>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</si>
  <si>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</si>
  <si>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</si>
  <si>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</si>
  <si>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</si>
  <si>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</si>
  <si>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</si>
  <si>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</si>
  <si>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</si>
  <si>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</si>
  <si>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</si>
  <si>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</si>
  <si>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</si>
  <si>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</si>
  <si>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</si>
  <si>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</si>
  <si>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</si>
  <si>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</si>
  <si>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</si>
  <si>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</si>
  <si>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</si>
  <si>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</si>
  <si>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</si>
  <si>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</si>
  <si>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</si>
  <si>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</si>
  <si>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</si>
  <si>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</si>
  <si>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</si>
  <si>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</si>
  <si>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</si>
  <si>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</si>
  <si>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</si>
  <si>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</si>
  <si>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</si>
  <si>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</si>
  <si>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</si>
  <si>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</si>
  <si>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</si>
  <si>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</si>
  <si>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</si>
  <si>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</si>
  <si>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</si>
  <si>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</si>
  <si>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</si>
  <si>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</si>
  <si>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</si>
  <si>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</si>
  <si>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</si>
  <si>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</si>
  <si>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</si>
  <si>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</si>
  <si>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</si>
  <si>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</si>
  <si>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</si>
  <si>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</si>
  <si>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</si>
  <si>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</si>
  <si>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</si>
  <si>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</si>
  <si>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</si>
  <si>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</si>
  <si>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</si>
  <si>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</si>
  <si>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</si>
  <si>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</si>
  <si>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</si>
  <si>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</si>
  <si>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</si>
  <si>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</si>
  <si>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</si>
  <si>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</si>
  <si>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</si>
  <si>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</si>
  <si>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</si>
  <si>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</si>
  <si>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</si>
  <si>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</si>
  <si>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</si>
  <si>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</si>
  <si>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</si>
  <si>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</si>
  <si>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</si>
  <si>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</si>
  <si>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</si>
  <si>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</si>
  <si>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</si>
  <si>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</si>
  <si>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</si>
  <si>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</si>
  <si>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</si>
  <si>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</si>
  <si>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</si>
  <si>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</si>
  <si>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</si>
  <si>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</si>
  <si>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</si>
  <si>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</si>
  <si>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</si>
  <si>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</si>
  <si>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</si>
  <si>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</si>
  <si>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</si>
  <si>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</si>
  <si>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</si>
  <si>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</si>
  <si>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</si>
  <si>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</si>
  <si>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</si>
  <si>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</si>
  <si>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</si>
  <si>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</si>
  <si>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</si>
  <si>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</si>
  <si>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</si>
  <si>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</si>
  <si>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</si>
  <si>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</si>
  <si>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</si>
  <si>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</si>
  <si>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</si>
  <si>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</si>
  <si>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</si>
  <si>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</si>
  <si>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</si>
  <si>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</si>
  <si>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</si>
  <si>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</si>
  <si>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</si>
  <si>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</si>
  <si>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</si>
  <si>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</si>
  <si>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</si>
  <si>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</si>
  <si>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</si>
  <si>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</si>
  <si>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</si>
  <si>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</si>
  <si>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</si>
  <si>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</si>
  <si>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</si>
  <si>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</si>
  <si>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</si>
  <si>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</si>
  <si>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</si>
  <si>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</si>
  <si>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</si>
  <si>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</si>
  <si>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</si>
  <si>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</si>
  <si>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</si>
  <si>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</si>
  <si>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</si>
  <si>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</si>
  <si>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</si>
  <si>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</si>
  <si>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</si>
  <si>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</si>
  <si>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</si>
  <si>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</si>
  <si>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</si>
  <si>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</si>
  <si>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</si>
  <si>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</si>
  <si>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</si>
  <si>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</si>
  <si>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</si>
  <si>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</si>
  <si>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</si>
  <si>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</si>
  <si>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</si>
  <si>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</si>
  <si>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</si>
  <si>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</si>
  <si>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</si>
  <si>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</si>
  <si>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</si>
  <si>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</si>
  <si>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</si>
  <si>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</si>
  <si>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</si>
  <si>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</si>
  <si>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</si>
  <si>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</si>
  <si>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</si>
  <si>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</si>
  <si>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</si>
  <si>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</si>
  <si>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</si>
  <si>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</si>
  <si>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</si>
  <si>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</si>
  <si>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</si>
  <si>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</si>
  <si>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</si>
  <si>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</si>
  <si>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</si>
  <si>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</si>
  <si>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</si>
  <si>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</si>
  <si>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</si>
  <si>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</si>
  <si>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</si>
  <si>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</si>
  <si>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</si>
  <si>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</si>
  <si>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</si>
  <si>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</si>
  <si>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</si>
  <si>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</si>
  <si>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</si>
  <si>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</si>
  <si>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</si>
  <si>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</si>
  <si>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</si>
  <si>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</si>
  <si>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</si>
  <si>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</si>
  <si>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</si>
  <si>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</si>
  <si>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</si>
  <si>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</si>
  <si>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</si>
  <si>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</si>
  <si>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</si>
  <si>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</si>
  <si>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</si>
  <si>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</si>
  <si>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</si>
  <si>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</si>
  <si>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</si>
  <si>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</si>
  <si>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</si>
  <si>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</si>
  <si>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</si>
  <si>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</si>
  <si>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</si>
  <si>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</si>
  <si>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</si>
  <si>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</si>
  <si>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</si>
  <si>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</si>
  <si>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</si>
  <si>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</si>
  <si>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</si>
  <si>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</si>
  <si>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</si>
  <si>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</si>
  <si>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</si>
  <si>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</si>
  <si>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</si>
  <si>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</si>
  <si>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</si>
  <si>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</si>
  <si>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</si>
  <si>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</si>
  <si>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</si>
  <si>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</si>
  <si>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</si>
  <si>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</si>
  <si>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</si>
  <si>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</si>
  <si>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</si>
  <si>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</si>
  <si>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</si>
  <si>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</si>
  <si>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</si>
  <si>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</si>
  <si>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</si>
  <si>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</si>
  <si>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</si>
  <si>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</si>
  <si>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</si>
  <si>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</si>
  <si>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</si>
  <si>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</si>
  <si>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</si>
  <si>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</si>
  <si>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</si>
  <si>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</si>
  <si>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</si>
  <si>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</si>
  <si>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</si>
  <si>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</si>
  <si>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</si>
  <si>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</si>
  <si>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</si>
  <si>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</si>
  <si>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</si>
  <si>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</si>
  <si>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</si>
  <si>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</si>
  <si>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</si>
  <si>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</si>
  <si>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</si>
  <si>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</si>
  <si>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</si>
  <si>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</si>
  <si>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</si>
  <si>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</si>
  <si>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</si>
  <si>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</si>
  <si>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</si>
  <si>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</si>
  <si>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</si>
  <si>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</si>
  <si>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</si>
  <si>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</si>
  <si>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</si>
  <si>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</si>
  <si>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</si>
  <si>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</si>
  <si>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</si>
  <si>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</si>
  <si>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</si>
  <si>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</si>
  <si>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</si>
  <si>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</si>
  <si>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</si>
  <si>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</si>
  <si>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</si>
  <si>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</si>
  <si>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</si>
  <si>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</si>
  <si>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</si>
  <si>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</si>
  <si>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</si>
  <si>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</si>
  <si>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</si>
  <si>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</si>
  <si>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</si>
  <si>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</si>
  <si>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</si>
  <si>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</si>
  <si>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</si>
  <si>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</si>
  <si>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</si>
  <si>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</si>
  <si>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</si>
  <si>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</si>
  <si>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</si>
  <si>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</si>
  <si>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</si>
  <si>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</si>
  <si>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</si>
  <si>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</si>
  <si>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</si>
  <si>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</si>
  <si>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</si>
  <si>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</si>
  <si>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</si>
  <si>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</si>
  <si>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</si>
  <si>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</si>
  <si>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</si>
  <si>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</si>
  <si>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</si>
  <si>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</si>
  <si>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</si>
  <si>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</si>
  <si>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</si>
  <si>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</si>
  <si>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</si>
  <si>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</si>
  <si>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</si>
  <si>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</si>
  <si>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</si>
  <si>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</si>
  <si>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</si>
  <si>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</si>
  <si>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</si>
  <si>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</si>
  <si>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</si>
  <si>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</si>
  <si>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</si>
  <si>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</si>
  <si>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</si>
  <si>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</si>
  <si>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</si>
  <si>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</si>
  <si>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</si>
  <si>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</si>
  <si>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</si>
  <si>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</si>
  <si>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</si>
  <si>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</si>
  <si>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</si>
  <si>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</si>
  <si>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</si>
  <si>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</si>
  <si>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</si>
  <si>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</si>
  <si>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</si>
  <si>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</si>
  <si>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</si>
  <si>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</si>
  <si>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</si>
  <si>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</si>
  <si>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</si>
  <si>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</si>
  <si>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</si>
  <si>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</si>
  <si>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</si>
  <si>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</si>
  <si>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</si>
  <si>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</si>
  <si>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</si>
  <si>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</si>
  <si>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</si>
  <si>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</si>
  <si>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</si>
  <si>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</si>
  <si>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</si>
  <si>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</si>
  <si>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</si>
  <si>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</si>
  <si>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</si>
  <si>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</si>
  <si>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</si>
  <si>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</si>
  <si>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</si>
  <si>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</si>
  <si>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</si>
  <si>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</si>
  <si>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</si>
  <si>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</si>
  <si>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</si>
  <si>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</si>
  <si>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</si>
  <si>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</si>
  <si>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</si>
  <si>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</si>
  <si>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</si>
  <si>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</si>
  <si>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</si>
  <si>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</si>
  <si>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</si>
  <si>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</si>
  <si>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</si>
  <si>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</si>
  <si>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</si>
  <si>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</si>
  <si>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</si>
  <si>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</si>
  <si>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</si>
  <si>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</si>
  <si>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</si>
  <si>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</si>
  <si>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</si>
  <si>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</si>
  <si>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</si>
  <si>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</si>
  <si>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</si>
  <si>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</si>
  <si>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</si>
  <si>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</si>
  <si>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</si>
  <si>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</si>
  <si>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</si>
  <si>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</si>
  <si>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</si>
  <si>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</si>
  <si>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</si>
  <si>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</si>
  <si>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</si>
  <si>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</si>
  <si>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</si>
  <si>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</si>
  <si>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</si>
  <si>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</si>
  <si>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</si>
  <si>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</si>
  <si>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</si>
  <si>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</si>
  <si>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</si>
  <si>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</si>
  <si>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</si>
  <si>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</si>
  <si>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</si>
  <si>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</si>
  <si>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</si>
  <si>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</si>
  <si>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</si>
  <si>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</si>
  <si>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</si>
  <si>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</si>
  <si>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</si>
  <si>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</si>
  <si>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</si>
  <si>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</si>
  <si>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</si>
  <si>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</si>
  <si>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</si>
  <si>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</si>
  <si>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</si>
  <si>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</si>
  <si>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</si>
  <si>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</si>
  <si>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</si>
  <si>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</si>
  <si>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</si>
  <si>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</si>
  <si>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</si>
  <si>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</si>
  <si>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</si>
  <si>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</si>
  <si>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</si>
  <si>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</si>
  <si>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</si>
  <si>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</si>
  <si>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</si>
  <si>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</si>
  <si>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</si>
  <si>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</si>
  <si>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</si>
  <si>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</si>
  <si>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</si>
  <si>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</si>
  <si>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</si>
  <si>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</si>
  <si>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</si>
  <si>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</si>
  <si>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</si>
  <si>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</si>
  <si>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</si>
  <si>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</si>
  <si>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</si>
  <si>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</si>
  <si>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</si>
  <si>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</si>
  <si>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</si>
  <si>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</si>
  <si>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</si>
  <si>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</si>
  <si>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</si>
  <si>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</si>
  <si>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</si>
  <si>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</si>
  <si>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</si>
  <si>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</si>
  <si>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</si>
  <si>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</si>
  <si>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</si>
  <si>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</si>
  <si>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</si>
  <si>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</si>
  <si>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</si>
  <si>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</si>
  <si>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</si>
  <si>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</si>
  <si>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</si>
  <si>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</si>
  <si>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</si>
  <si>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</si>
  <si>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</si>
  <si>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</si>
  <si>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</si>
  <si>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</si>
  <si>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</si>
  <si>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</si>
  <si>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</si>
  <si>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</si>
  <si>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</si>
  <si>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</si>
  <si>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</si>
  <si>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</si>
  <si>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</si>
  <si>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</si>
  <si>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</si>
  <si>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</si>
  <si>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</si>
  <si>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</si>
  <si>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</si>
  <si>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</si>
  <si>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</si>
  <si>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</si>
  <si>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</si>
  <si>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</si>
  <si>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</si>
  <si>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</si>
  <si>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</si>
  <si>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</si>
  <si>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</si>
  <si>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</si>
  <si>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</si>
  <si>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</si>
  <si>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</si>
  <si>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</si>
  <si>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</si>
  <si>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</si>
  <si>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</si>
  <si>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</si>
  <si>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</si>
  <si>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</si>
  <si>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</si>
  <si>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</si>
  <si>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</si>
  <si>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</si>
  <si>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</si>
  <si>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</si>
  <si>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</si>
  <si>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</si>
  <si>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</si>
  <si>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</si>
  <si>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</si>
  <si>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</si>
  <si>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</si>
  <si>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</si>
  <si>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</si>
  <si>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</si>
  <si>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</si>
  <si>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</si>
  <si>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</si>
  <si>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</si>
  <si>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</si>
  <si>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</si>
  <si>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</si>
  <si>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</si>
  <si>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</si>
  <si>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</si>
  <si>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</si>
  <si>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</si>
  <si>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</si>
  <si>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</si>
  <si>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</si>
  <si>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</si>
  <si>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</si>
  <si>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</si>
  <si>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</si>
  <si>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</si>
  <si>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</si>
  <si>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</si>
  <si>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</si>
  <si>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</si>
  <si>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</si>
  <si>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</si>
  <si>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</si>
  <si>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</si>
  <si>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</si>
  <si>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</si>
  <si>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</si>
  <si>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</si>
  <si>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</si>
  <si>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</si>
  <si>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</si>
  <si>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</si>
  <si>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</si>
  <si>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</si>
  <si>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</si>
  <si>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</si>
  <si>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</si>
  <si>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</si>
  <si>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</si>
  <si>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</si>
  <si>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</si>
  <si>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</si>
  <si>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</si>
  <si>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</si>
  <si>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</si>
  <si>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</si>
  <si>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</si>
  <si>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</si>
  <si>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</si>
  <si>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</si>
  <si>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</si>
  <si>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</si>
  <si>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</si>
  <si>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</si>
  <si>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</si>
  <si>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</si>
  <si>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</si>
  <si>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</si>
  <si>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</si>
  <si>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</si>
  <si>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</si>
  <si>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</si>
  <si>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</si>
  <si>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</si>
  <si>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</si>
  <si>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</si>
  <si>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</si>
  <si>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</si>
  <si>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</si>
  <si>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</si>
  <si>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</si>
  <si>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</si>
  <si>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</si>
  <si>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</si>
  <si>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</si>
  <si>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</si>
  <si>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</si>
  <si>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</si>
  <si>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</si>
  <si>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</si>
  <si>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</si>
  <si>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</si>
  <si>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</si>
  <si>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</si>
  <si>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</si>
  <si>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</si>
  <si>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</si>
  <si>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</si>
  <si>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</si>
  <si>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</si>
  <si>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</si>
  <si>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</si>
  <si>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</si>
  <si>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</si>
  <si>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</si>
  <si>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</si>
  <si>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</si>
  <si>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</si>
  <si>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</si>
  <si>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</si>
  <si>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</si>
  <si>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</si>
  <si>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</si>
  <si>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</si>
  <si>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</si>
  <si>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</si>
  <si>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</si>
  <si>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</si>
  <si>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</si>
  <si>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</si>
  <si>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</si>
  <si>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</si>
  <si>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</si>
  <si>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</si>
  <si>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</si>
  <si>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</si>
  <si>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</si>
  <si>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</si>
  <si>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</si>
  <si>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</si>
  <si>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</si>
  <si>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</si>
  <si>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</si>
  <si>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</si>
  <si>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</si>
  <si>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</si>
  <si>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</si>
  <si>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</si>
  <si>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</si>
  <si>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</si>
  <si>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</si>
  <si>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</si>
  <si>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</si>
  <si>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</si>
  <si>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</si>
  <si>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</si>
  <si>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</si>
  <si>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</si>
  <si>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</si>
  <si>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</si>
  <si>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</si>
  <si>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</si>
  <si>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</si>
  <si>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</si>
  <si>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</si>
  <si>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</si>
  <si>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</si>
  <si>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</si>
  <si>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</si>
  <si>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</si>
  <si>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</si>
  <si>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</si>
  <si>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</si>
  <si>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</si>
  <si>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</si>
  <si>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</si>
  <si>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</si>
  <si>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</si>
  <si>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</si>
  <si>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</si>
  <si>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</si>
  <si>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</si>
  <si>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</si>
  <si>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</si>
  <si>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</si>
  <si>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</si>
  <si>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</si>
  <si>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</si>
  <si>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</si>
  <si>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</si>
  <si>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</si>
  <si>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</si>
  <si>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</si>
  <si>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</si>
  <si>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</si>
  <si>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</si>
  <si>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</si>
  <si>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</si>
  <si>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</si>
  <si>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</si>
  <si>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</si>
  <si>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</si>
  <si>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</si>
  <si>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</si>
  <si>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</si>
  <si>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</si>
  <si>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</si>
  <si>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</si>
  <si>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</si>
  <si>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</si>
  <si>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</si>
  <si>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</si>
  <si>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</si>
  <si>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</si>
  <si>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</si>
  <si>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</si>
  <si>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</si>
  <si>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</si>
  <si>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</si>
  <si>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</si>
  <si>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</si>
  <si>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</si>
  <si>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</si>
  <si>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</si>
  <si>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</si>
  <si>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</si>
  <si>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</si>
  <si>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</si>
  <si>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</si>
  <si>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</si>
  <si>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</si>
  <si>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</si>
  <si>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</si>
  <si>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</si>
  <si>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</si>
  <si>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</si>
  <si>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</si>
  <si>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</si>
  <si>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</si>
  <si>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</si>
  <si>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</si>
  <si>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</si>
  <si>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</si>
  <si>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</si>
  <si>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</si>
  <si>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</si>
  <si>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</si>
  <si>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</si>
  <si>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</si>
  <si>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</si>
  <si>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</si>
  <si>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</si>
  <si>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</si>
  <si>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</si>
  <si>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</si>
  <si>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</si>
  <si>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</si>
  <si>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</si>
  <si>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</si>
  <si>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</si>
  <si>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</si>
  <si>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</si>
  <si>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</si>
  <si>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</si>
  <si>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</si>
  <si>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</si>
  <si>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</si>
  <si>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</si>
  <si>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</si>
  <si>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</si>
  <si>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</si>
  <si>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</si>
  <si>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</si>
  <si>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</si>
  <si>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</si>
  <si>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</si>
  <si>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</si>
  <si>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</si>
  <si>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</si>
  <si>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</si>
  <si>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</si>
  <si>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</si>
  <si>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</si>
  <si>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</si>
  <si>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</si>
  <si>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</si>
  <si>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</si>
  <si>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</si>
  <si>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</si>
  <si>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</si>
  <si>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</si>
  <si>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</si>
  <si>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</si>
  <si>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</si>
  <si>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</si>
  <si>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</si>
  <si>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</si>
  <si>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</si>
  <si>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</si>
  <si>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</si>
  <si>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</si>
  <si>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</si>
  <si>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</si>
  <si>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</si>
  <si>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</si>
  <si>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</si>
  <si>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</si>
  <si>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</si>
  <si>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</si>
  <si>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</si>
  <si>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</si>
  <si>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</si>
  <si>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</si>
  <si>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</si>
  <si>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</si>
  <si>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</si>
  <si>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</si>
  <si>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</si>
  <si>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</si>
  <si>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</si>
  <si>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</si>
  <si>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</si>
  <si>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</si>
  <si>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</si>
  <si>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</si>
  <si>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</si>
  <si>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</si>
  <si>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</si>
  <si>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</si>
  <si>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</si>
  <si>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</si>
  <si>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</si>
  <si>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</si>
  <si>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</si>
  <si>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</si>
  <si>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</si>
  <si>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</si>
  <si>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</si>
  <si>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</si>
  <si>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</si>
  <si>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</si>
  <si>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</si>
  <si>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</si>
  <si>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</si>
  <si>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</si>
  <si>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</si>
  <si>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</si>
  <si>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</si>
  <si>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</si>
  <si>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</si>
  <si>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</si>
  <si>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</si>
  <si>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</si>
  <si>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</si>
  <si>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</si>
  <si>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</si>
  <si>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</si>
  <si>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</si>
  <si>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</si>
  <si>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</si>
  <si>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</si>
  <si>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</si>
  <si>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</si>
  <si>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</si>
  <si>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</si>
  <si>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</si>
  <si>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</si>
  <si>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</si>
  <si>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</si>
  <si>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</si>
  <si>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</si>
  <si>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</si>
  <si>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</si>
  <si>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</si>
  <si>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</si>
  <si>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</si>
  <si>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</si>
  <si>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</si>
  <si>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</si>
  <si>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</si>
  <si>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</si>
  <si>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</si>
  <si>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</si>
  <si>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</si>
  <si>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</si>
  <si>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</si>
  <si>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</si>
  <si>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</si>
  <si>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</si>
  <si>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</si>
  <si>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</si>
  <si>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</si>
  <si>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</si>
  <si>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</si>
  <si>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</si>
  <si>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</si>
  <si>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</si>
  <si>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</si>
  <si>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</si>
  <si>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</si>
  <si>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</si>
  <si>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</si>
  <si>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</si>
  <si>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</si>
  <si>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</si>
  <si>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</si>
  <si>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</si>
  <si>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</si>
  <si>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</si>
  <si>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</si>
  <si>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</si>
  <si>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</si>
  <si>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</si>
  <si>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</si>
  <si>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</si>
  <si>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</si>
  <si>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</si>
  <si>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</si>
  <si>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</si>
  <si>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</si>
  <si>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</si>
  <si>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</si>
  <si>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</si>
  <si>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</si>
  <si>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</si>
  <si>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</si>
  <si>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</si>
  <si>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</si>
  <si>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</si>
  <si>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</si>
  <si>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</si>
  <si>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</si>
  <si>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</si>
  <si>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</si>
  <si>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</si>
  <si>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</si>
  <si>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</si>
  <si>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</si>
  <si>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</si>
  <si>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</si>
  <si>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</si>
  <si>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</si>
  <si>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</si>
  <si>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</si>
  <si>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</si>
  <si>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</si>
  <si>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</si>
  <si>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</si>
  <si>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</si>
  <si>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</si>
  <si>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</si>
  <si>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</si>
  <si>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</si>
  <si>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</si>
  <si>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</si>
  <si>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</si>
  <si>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</si>
  <si>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</si>
  <si>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</si>
  <si>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</si>
  <si>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</si>
  <si>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</si>
  <si>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</si>
  <si>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</si>
  <si>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</si>
  <si>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</si>
  <si>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</si>
  <si>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</si>
  <si>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</si>
  <si>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</si>
  <si>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</si>
  <si>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</si>
  <si>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</si>
  <si>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</si>
  <si>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</si>
  <si>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</si>
  <si>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</si>
  <si>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</si>
  <si>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</si>
  <si>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</si>
  <si>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</si>
  <si>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</si>
  <si>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</si>
  <si>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</si>
  <si>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</si>
  <si>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</si>
  <si>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</si>
  <si>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</si>
  <si>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</si>
  <si>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</si>
  <si>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</si>
  <si>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</si>
  <si>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</si>
  <si>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</si>
  <si>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</si>
  <si>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</si>
  <si>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</si>
  <si>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</si>
  <si>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</si>
  <si>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</si>
  <si>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</si>
  <si>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</si>
  <si>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</si>
  <si>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</si>
  <si>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</si>
  <si>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</si>
  <si>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</si>
  <si>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</si>
  <si>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</si>
  <si>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</si>
  <si>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</si>
  <si>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</si>
  <si>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</si>
  <si>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</si>
  <si>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</si>
  <si>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</si>
  <si>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</si>
  <si>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</si>
  <si>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</si>
  <si>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</si>
  <si>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</si>
  <si>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</si>
  <si>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</si>
  <si>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</si>
  <si>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</si>
  <si>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</si>
  <si>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</si>
  <si>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</si>
  <si>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</si>
  <si>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</si>
  <si>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</si>
  <si>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</si>
  <si>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</si>
  <si>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</si>
  <si>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</si>
  <si>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</si>
  <si>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</si>
  <si>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</si>
  <si>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</si>
  <si>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</si>
  <si>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</si>
  <si>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</si>
  <si>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</si>
  <si>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</si>
  <si>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</si>
  <si>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</si>
  <si>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</si>
  <si>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</si>
  <si>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</si>
  <si>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</si>
  <si>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</si>
  <si>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</si>
  <si>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</si>
  <si>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</si>
  <si>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</si>
  <si>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</si>
  <si>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</si>
  <si>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</si>
  <si>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</si>
  <si>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</si>
  <si>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</si>
  <si>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</si>
  <si>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</si>
  <si>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</si>
  <si>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</si>
  <si>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</si>
  <si>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</si>
  <si>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</si>
  <si>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</si>
  <si>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</si>
  <si>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</si>
  <si>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</si>
  <si>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</si>
  <si>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</si>
  <si>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</si>
  <si>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</si>
  <si>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</si>
  <si>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</si>
  <si>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</si>
  <si>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</si>
  <si>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</si>
  <si>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</si>
  <si>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</si>
  <si>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</si>
  <si>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</si>
  <si>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</si>
  <si>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</si>
  <si>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</si>
  <si>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</si>
  <si>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</si>
  <si>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</si>
  <si>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</si>
  <si>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</si>
  <si>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</si>
  <si>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</si>
  <si>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</si>
  <si>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</si>
  <si>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</si>
  <si>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</si>
  <si>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</si>
  <si>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</si>
  <si>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</si>
  <si>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</si>
  <si>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</si>
  <si>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</si>
  <si>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</si>
  <si>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</si>
  <si>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</si>
  <si>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</si>
  <si>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</si>
  <si>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</si>
  <si>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</si>
  <si>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</si>
  <si>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</si>
  <si>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</si>
  <si>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</si>
  <si>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</si>
  <si>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</si>
  <si>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</si>
  <si>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</si>
  <si>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</si>
  <si>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</si>
  <si>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</si>
  <si>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</si>
  <si>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</si>
  <si>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</si>
  <si>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</si>
  <si>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</si>
  <si>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</si>
  <si>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</si>
  <si>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</si>
  <si>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</si>
  <si>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</si>
  <si>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</si>
  <si>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</si>
  <si>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</si>
  <si>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</si>
  <si>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</si>
  <si>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</si>
  <si>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</si>
  <si>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</si>
  <si>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</si>
  <si>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</si>
  <si>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</si>
  <si>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</si>
  <si>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</si>
  <si>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</si>
  <si>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</si>
  <si>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</si>
  <si>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</si>
  <si>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</si>
  <si>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</si>
  <si>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</si>
  <si>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</si>
  <si>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</si>
  <si>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</si>
  <si>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</si>
  <si>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</si>
  <si>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</si>
  <si>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</si>
  <si>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</si>
  <si>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</si>
  <si>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</si>
  <si>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</si>
  <si>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</si>
  <si>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</si>
  <si>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</si>
  <si>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</si>
  <si>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</si>
  <si>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</si>
  <si>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</si>
  <si>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</si>
  <si>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</si>
  <si>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</si>
  <si>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</si>
  <si>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</si>
  <si>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</si>
  <si>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</si>
  <si>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</si>
  <si>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</si>
  <si>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</si>
  <si>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</si>
  <si>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</si>
  <si>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</si>
  <si>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</si>
  <si>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</si>
  <si>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</si>
  <si>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</si>
  <si>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</si>
  <si>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</si>
  <si>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</si>
  <si>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</si>
  <si>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</si>
  <si>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</si>
  <si>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</si>
  <si>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</si>
  <si>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</si>
  <si>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</si>
  <si>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</si>
  <si>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</si>
  <si>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</si>
  <si>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</si>
  <si>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</si>
  <si>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</si>
  <si>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</si>
  <si>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</si>
  <si>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</si>
  <si>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</si>
  <si>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</si>
  <si>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</si>
  <si>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</si>
  <si>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</si>
  <si>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</si>
  <si>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</si>
  <si>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</si>
  <si>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</si>
  <si>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</si>
  <si>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</si>
  <si>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</si>
  <si>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</si>
  <si>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</si>
  <si>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</si>
  <si>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</si>
  <si>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</si>
  <si>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</si>
  <si>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</si>
  <si>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</si>
  <si>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</si>
  <si>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</si>
  <si>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</si>
  <si>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</si>
  <si>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</si>
  <si>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</si>
  <si>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</si>
  <si>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</si>
  <si>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</si>
  <si>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</si>
  <si>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</si>
  <si>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</si>
  <si>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</si>
  <si>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</si>
  <si>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</si>
  <si>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</si>
  <si>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</si>
  <si>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</si>
  <si>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</si>
  <si>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</si>
  <si>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</si>
  <si>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</si>
  <si>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</si>
  <si>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</si>
  <si>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</si>
  <si>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</si>
  <si>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</si>
  <si>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</si>
  <si>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</si>
  <si>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</si>
  <si>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</si>
  <si>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</si>
  <si>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</si>
  <si>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</si>
  <si>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</si>
  <si>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</si>
  <si>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</si>
  <si>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</si>
  <si>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</si>
  <si>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</si>
  <si>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</si>
  <si>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</si>
  <si>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</si>
  <si>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</si>
  <si>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</si>
  <si>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</si>
  <si>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</si>
  <si>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</si>
  <si>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</si>
  <si>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</si>
  <si>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</si>
  <si>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</si>
  <si>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</si>
  <si>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</si>
  <si>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</si>
  <si>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</si>
  <si>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</si>
  <si>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</si>
  <si>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</si>
  <si>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</si>
  <si>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</si>
  <si>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</si>
  <si>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</si>
  <si>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</si>
  <si>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</si>
  <si>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</si>
  <si>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</si>
  <si>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</si>
  <si>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</si>
  <si>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</si>
  <si>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</si>
  <si>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</si>
  <si>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</si>
  <si>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</si>
  <si>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</si>
  <si>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</si>
  <si>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</si>
  <si>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</si>
  <si>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</si>
  <si>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</si>
  <si>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</si>
  <si>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</si>
  <si>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</si>
  <si>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</si>
  <si>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</si>
  <si>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</si>
  <si>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</si>
  <si>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</si>
  <si>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</si>
  <si>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</si>
  <si>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</si>
  <si>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</si>
  <si>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</si>
  <si>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</si>
  <si>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</si>
  <si>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</si>
  <si>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</si>
  <si>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</si>
  <si>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</si>
  <si>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</si>
  <si>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</si>
  <si>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</si>
  <si>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</si>
  <si>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</si>
  <si>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</si>
  <si>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</si>
  <si>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</si>
  <si>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</si>
  <si>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</si>
  <si>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</si>
  <si>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</si>
  <si>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</si>
  <si>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</si>
  <si>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</si>
  <si>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</si>
  <si>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</si>
  <si>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</si>
  <si>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</si>
  <si>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</si>
  <si>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</si>
  <si>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</si>
  <si>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</si>
  <si>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</si>
  <si>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</si>
  <si>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</si>
  <si>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</si>
  <si>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</si>
  <si>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</si>
  <si>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</si>
  <si>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</si>
  <si>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</si>
  <si>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</si>
  <si>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</si>
  <si>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</si>
  <si>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</si>
  <si>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</si>
  <si>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</si>
  <si>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</si>
  <si>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</si>
  <si>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</si>
  <si>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</si>
  <si>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</si>
  <si>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</si>
  <si>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</si>
  <si>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</si>
  <si>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</si>
  <si>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</si>
  <si>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</si>
  <si>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</si>
  <si>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</si>
  <si>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</si>
  <si>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</si>
  <si>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</si>
  <si>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</si>
  <si>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</si>
  <si>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</si>
  <si>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</si>
  <si>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</si>
  <si>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</si>
  <si>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</si>
  <si>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</si>
  <si>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</si>
  <si>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</si>
  <si>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</si>
  <si>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</si>
  <si>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</si>
  <si>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</si>
  <si>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</si>
  <si>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</si>
  <si>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</si>
  <si>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</si>
  <si>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</si>
  <si>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</si>
  <si>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</si>
  <si>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</si>
  <si>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</si>
  <si>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</si>
  <si>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</si>
  <si>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</si>
  <si>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</si>
  <si>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</si>
  <si>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</si>
  <si>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</si>
  <si>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</si>
  <si>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</si>
  <si>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</si>
  <si>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</si>
  <si>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</si>
  <si>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</si>
  <si>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</si>
  <si>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</si>
  <si>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</si>
  <si>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</si>
  <si>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</si>
  <si>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</si>
  <si>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</si>
  <si>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</si>
  <si>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</si>
  <si>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</si>
  <si>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</si>
  <si>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</si>
  <si>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</si>
  <si>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</si>
  <si>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</si>
  <si>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</si>
  <si>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</si>
  <si>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</si>
  <si>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</si>
  <si>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</si>
  <si>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</si>
  <si>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</si>
  <si>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</si>
  <si>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</si>
  <si>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</si>
  <si>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</si>
  <si>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</si>
  <si>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</si>
  <si>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</si>
  <si>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</si>
  <si>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</si>
  <si>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</si>
  <si>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</si>
  <si>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</si>
  <si>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</si>
  <si>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</si>
  <si>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</si>
  <si>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</si>
  <si>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</si>
  <si>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</si>
  <si>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</si>
  <si>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</si>
  <si>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</si>
  <si>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</si>
  <si>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</si>
  <si>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</si>
  <si>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</si>
  <si>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</si>
  <si>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</si>
  <si>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</si>
  <si>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</si>
  <si>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</si>
  <si>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</si>
  <si>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</si>
  <si>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</si>
  <si>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</si>
  <si>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</si>
  <si>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</si>
  <si>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</si>
  <si>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</si>
  <si>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</si>
  <si>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</si>
  <si>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</si>
  <si>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</si>
  <si>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</si>
  <si>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</si>
  <si>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</si>
  <si>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</si>
  <si>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</si>
  <si>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</si>
  <si>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</si>
  <si>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</si>
  <si>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</si>
  <si>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</si>
  <si>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</si>
  <si>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</si>
  <si>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</si>
  <si>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</si>
  <si>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</si>
  <si>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</si>
  <si>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</si>
  <si>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</si>
  <si>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</si>
  <si>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</si>
  <si>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</si>
  <si>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</si>
  <si>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</si>
  <si>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</si>
  <si>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</si>
  <si>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</si>
  <si>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</si>
  <si>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</si>
  <si>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</si>
  <si>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</si>
  <si>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</si>
  <si>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</si>
  <si>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</si>
  <si>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</si>
  <si>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</si>
  <si>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</si>
  <si>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</si>
  <si>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</si>
  <si>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</si>
  <si>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</si>
  <si>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</si>
  <si>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</si>
  <si>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</si>
  <si>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</si>
  <si>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</si>
  <si>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</si>
  <si>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</si>
  <si>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</si>
  <si>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</si>
  <si>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</si>
  <si>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</si>
  <si>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</si>
  <si>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</si>
  <si>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</si>
  <si>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</si>
  <si>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</si>
  <si>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</si>
  <si>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</si>
  <si>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</si>
  <si>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</si>
  <si>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</si>
  <si>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</si>
  <si>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</si>
  <si>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</si>
  <si>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</si>
  <si>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</si>
  <si>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</si>
  <si>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</si>
  <si>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</si>
  <si>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</si>
  <si>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</si>
  <si>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</si>
  <si>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</si>
  <si>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</si>
  <si>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</si>
  <si>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</si>
  <si>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</si>
  <si>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</si>
  <si>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</si>
  <si>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</si>
  <si>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</si>
  <si>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</si>
  <si>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</si>
  <si>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</si>
  <si>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</si>
  <si>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</si>
  <si>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</si>
  <si>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</si>
  <si>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</si>
  <si>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</si>
  <si>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</si>
  <si>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</si>
  <si>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</si>
  <si>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</si>
  <si>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</si>
  <si>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</si>
  <si>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</si>
  <si>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</si>
  <si>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</si>
  <si>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</si>
  <si>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</si>
  <si>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</si>
  <si>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</si>
  <si>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</si>
  <si>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</si>
  <si>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</si>
  <si>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</si>
  <si>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</si>
  <si>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</si>
  <si>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</si>
  <si>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</si>
  <si>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</si>
  <si>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</si>
  <si>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</si>
  <si>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</si>
  <si>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</si>
  <si>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</si>
  <si>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</si>
  <si>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</si>
  <si>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</si>
  <si>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</si>
  <si>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</si>
  <si>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</si>
  <si>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</si>
  <si>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</si>
  <si>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</si>
  <si>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</si>
  <si>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</si>
  <si>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</si>
  <si>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</si>
  <si>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</si>
  <si>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</si>
  <si>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</si>
  <si>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</si>
  <si>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</si>
  <si>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</si>
  <si>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</si>
  <si>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</si>
  <si>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</si>
  <si>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</si>
  <si>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</si>
  <si>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</si>
  <si>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</si>
  <si>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</si>
  <si>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</si>
  <si>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</si>
  <si>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</si>
  <si>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</si>
  <si>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</si>
  <si>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</si>
  <si>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</si>
  <si>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</si>
  <si>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</si>
  <si>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</si>
  <si>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</si>
  <si>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</si>
  <si>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</si>
  <si>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</si>
  <si>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</si>
  <si>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</si>
  <si>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</si>
  <si>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</si>
  <si>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</si>
  <si>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</si>
  <si>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</si>
  <si>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</si>
  <si>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</si>
  <si>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</si>
  <si>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</si>
  <si>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</si>
  <si>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</si>
  <si>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</si>
  <si>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</si>
  <si>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</si>
  <si>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</si>
  <si>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</si>
  <si>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</si>
  <si>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</si>
  <si>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</si>
  <si>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</si>
  <si>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</si>
  <si>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</si>
  <si>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</si>
  <si>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</si>
  <si>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</si>
  <si>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</si>
  <si>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</si>
  <si>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</si>
  <si>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</si>
  <si>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</si>
  <si>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</si>
  <si>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</si>
  <si>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</si>
  <si>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</si>
  <si>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</si>
  <si>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</si>
  <si>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</si>
  <si>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</si>
  <si>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</si>
  <si>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</si>
  <si>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</si>
  <si>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</si>
  <si>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</si>
  <si>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</si>
  <si>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</si>
  <si>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</si>
  <si>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</si>
  <si>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</si>
  <si>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</si>
  <si>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</si>
  <si>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</si>
  <si>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</si>
  <si>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</si>
  <si>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</si>
  <si>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</si>
  <si>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</si>
  <si>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</si>
  <si>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</si>
  <si>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</si>
  <si>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</si>
  <si>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</si>
  <si>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</si>
  <si>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</si>
  <si>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</si>
  <si>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</si>
  <si>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</si>
  <si>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</si>
  <si>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</si>
  <si>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</si>
  <si>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</si>
  <si>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</si>
  <si>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</si>
  <si>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</si>
  <si>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</si>
  <si>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</si>
  <si>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</si>
  <si>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</si>
  <si>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</si>
  <si>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</si>
  <si>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</si>
  <si>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</si>
  <si>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</si>
  <si>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</si>
  <si>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</si>
  <si>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</si>
  <si>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</si>
  <si>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</si>
  <si>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</si>
  <si>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</si>
  <si>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</si>
  <si>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</si>
  <si>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</si>
  <si>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</si>
  <si>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</si>
  <si>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</si>
  <si>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</si>
  <si>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</si>
  <si>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</si>
  <si>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</si>
  <si>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</si>
  <si>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</si>
  <si>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</si>
  <si>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</si>
  <si>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</si>
  <si>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</si>
  <si>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</si>
  <si>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</si>
  <si>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</si>
  <si>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</si>
  <si>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</si>
  <si>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</si>
  <si>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</si>
  <si>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</si>
  <si>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</si>
  <si>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</si>
  <si>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</si>
  <si>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</si>
  <si>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</si>
  <si>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</si>
  <si>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</si>
  <si>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</si>
  <si>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</si>
  <si>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</si>
  <si>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</si>
  <si>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</si>
  <si>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</si>
  <si>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</si>
  <si>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</si>
  <si>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</si>
  <si>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</si>
  <si>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</si>
  <si>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</si>
  <si>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</si>
  <si>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</si>
  <si>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</si>
  <si>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</si>
  <si>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</si>
  <si>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</si>
  <si>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</si>
  <si>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</si>
  <si>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</si>
  <si>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</si>
  <si>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</si>
  <si>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</si>
  <si>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</si>
  <si>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</si>
  <si>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</si>
  <si>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</si>
  <si>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</si>
  <si>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</si>
  <si>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</si>
  <si>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</si>
  <si>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</si>
  <si>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</si>
  <si>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</si>
  <si>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</si>
  <si>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</si>
  <si>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</si>
  <si>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</si>
  <si>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</si>
  <si>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</si>
  <si>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</si>
  <si>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</si>
  <si>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</si>
  <si>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</si>
  <si>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</si>
  <si>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</si>
  <si>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</si>
  <si>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</si>
  <si>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</si>
  <si>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</si>
  <si>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</si>
  <si>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</si>
  <si>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</si>
  <si>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</si>
  <si>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</si>
  <si>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</si>
  <si>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</si>
  <si>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</si>
  <si>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</si>
  <si>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</si>
  <si>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</si>
  <si>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</si>
  <si>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</si>
  <si>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</si>
  <si>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</si>
  <si>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</si>
  <si>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</si>
  <si>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</si>
  <si>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</si>
  <si>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</si>
  <si>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</si>
  <si>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</si>
  <si>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</si>
  <si>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</si>
  <si>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</si>
  <si>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</si>
  <si>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</si>
  <si>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</si>
  <si>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</si>
  <si>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</si>
  <si>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</si>
  <si>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</si>
  <si>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</si>
  <si>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</si>
  <si>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</si>
  <si>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</si>
  <si>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</si>
  <si>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</si>
  <si>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</si>
  <si>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</si>
  <si>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</si>
  <si>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</si>
  <si>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</si>
  <si>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</si>
  <si>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</si>
  <si>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</si>
  <si>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</si>
  <si>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</si>
  <si>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</si>
  <si>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</si>
  <si>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</si>
  <si>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</si>
  <si>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</si>
  <si>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</si>
  <si>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</si>
  <si>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</si>
  <si>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</si>
  <si>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</si>
  <si>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</si>
  <si>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</si>
  <si>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</si>
  <si>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</si>
  <si>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</si>
  <si>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</si>
  <si>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</si>
  <si>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</si>
  <si>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</si>
  <si>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</si>
  <si>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</si>
  <si>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</si>
  <si>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</si>
  <si>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</si>
  <si>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</si>
  <si>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</si>
  <si>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</si>
  <si>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</si>
  <si>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</si>
  <si>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</si>
  <si>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</si>
  <si>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</si>
  <si>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</si>
  <si>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</si>
  <si>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</si>
  <si>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</si>
  <si>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</si>
  <si>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</si>
  <si>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</si>
  <si>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</si>
  <si>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</si>
  <si>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</si>
  <si>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</si>
  <si>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</si>
  <si>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</si>
  <si>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</si>
  <si>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</si>
  <si>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</si>
  <si>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</si>
  <si>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</si>
  <si>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</si>
  <si>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</si>
  <si>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</si>
  <si>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</si>
  <si>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</si>
  <si>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</si>
  <si>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</si>
  <si>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</si>
  <si>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</si>
  <si>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</si>
  <si>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</si>
  <si>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</si>
  <si>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</si>
  <si>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</si>
  <si>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</si>
  <si>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</si>
  <si>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</si>
  <si>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</si>
  <si>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</si>
  <si>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</si>
  <si>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</si>
  <si>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</si>
  <si>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</si>
  <si>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</si>
  <si>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</si>
  <si>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</si>
  <si>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</si>
  <si>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</si>
  <si>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</si>
  <si>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</si>
  <si>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</si>
  <si>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</si>
  <si>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</si>
  <si>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</si>
  <si>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</si>
  <si>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</si>
  <si>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</si>
  <si>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</si>
  <si>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</si>
  <si>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</si>
  <si>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</si>
  <si>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</si>
  <si>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</si>
  <si>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</si>
  <si>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</si>
  <si>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</si>
  <si>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</si>
  <si>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</si>
  <si>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</si>
  <si>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</si>
  <si>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</si>
  <si>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</si>
  <si>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</si>
  <si>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</si>
  <si>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</si>
  <si>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</si>
  <si>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</si>
  <si>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</si>
  <si>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</si>
  <si>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</si>
  <si>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</si>
  <si>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</si>
  <si>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</si>
  <si>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</si>
  <si>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</si>
  <si>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</si>
  <si>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</si>
  <si>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</si>
  <si>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</si>
  <si>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</si>
  <si>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</si>
  <si>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</si>
  <si>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</si>
  <si>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</si>
  <si>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</si>
  <si>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</si>
  <si>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</si>
  <si>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</si>
  <si>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</si>
  <si>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</si>
  <si>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</si>
  <si>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</si>
  <si>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</si>
  <si>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</si>
  <si>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</si>
  <si>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</si>
  <si>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</si>
  <si>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</si>
  <si>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</si>
  <si>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</si>
  <si>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</si>
  <si>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</si>
  <si>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</si>
  <si>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</si>
  <si>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</si>
  <si>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</si>
  <si>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</si>
  <si>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</si>
  <si>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</si>
  <si>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</si>
  <si>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</si>
  <si>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</si>
  <si>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</si>
  <si>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</si>
  <si>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</si>
  <si>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</si>
  <si>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</si>
  <si>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</si>
  <si>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</si>
  <si>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</si>
  <si>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</si>
  <si>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</si>
  <si>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</si>
  <si>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</si>
  <si>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</si>
  <si>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</si>
  <si>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</si>
  <si>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</si>
  <si>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</si>
  <si>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</si>
  <si>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</si>
  <si>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</si>
  <si>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</si>
  <si>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</si>
  <si>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</si>
  <si>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</si>
  <si>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</si>
  <si>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</si>
  <si>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</si>
  <si>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</si>
  <si>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</si>
  <si>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</si>
  <si>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</si>
  <si>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</si>
  <si>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</si>
  <si>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</si>
  <si>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</si>
  <si>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</si>
  <si>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</si>
  <si>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</si>
  <si>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</si>
  <si>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</si>
  <si>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</si>
  <si>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</si>
  <si>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</si>
  <si>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</si>
  <si>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</si>
  <si>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</si>
  <si>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</si>
  <si>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</si>
  <si>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</si>
  <si>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</si>
  <si>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</si>
  <si>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</si>
  <si>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</si>
  <si>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</si>
  <si>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</si>
  <si>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</si>
  <si>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</si>
  <si>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</si>
  <si>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</si>
  <si>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</si>
  <si>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</si>
  <si>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</si>
  <si>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</si>
  <si>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</si>
  <si>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</si>
  <si>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</si>
  <si>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</si>
  <si>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</si>
  <si>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</si>
  <si>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</si>
  <si>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</si>
  <si>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</si>
  <si>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</si>
  <si>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</si>
  <si>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</si>
  <si>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</si>
  <si>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</si>
  <si>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</si>
  <si>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</si>
  <si>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</si>
  <si>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</si>
  <si>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</si>
  <si>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</si>
  <si>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</si>
  <si>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</si>
  <si>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</si>
  <si>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</si>
  <si>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</si>
  <si>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</si>
  <si>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</si>
  <si>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</si>
  <si>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</si>
  <si>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</si>
  <si>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</si>
  <si>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</si>
  <si>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</si>
  <si>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</si>
  <si>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</si>
  <si>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</si>
  <si>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</si>
  <si>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</si>
  <si>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</si>
  <si>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</si>
  <si>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</si>
  <si>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</si>
  <si>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</si>
  <si>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</si>
  <si>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</si>
  <si>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</si>
  <si>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</si>
  <si>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</si>
  <si>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</si>
  <si>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</si>
  <si>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</si>
  <si>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</si>
  <si>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</si>
  <si>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</si>
  <si>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</si>
  <si>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</si>
  <si>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</si>
  <si>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</si>
  <si>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</si>
  <si>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</si>
  <si>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</si>
  <si>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</si>
  <si>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</si>
  <si>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</si>
  <si>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</si>
  <si>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</si>
  <si>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</si>
  <si>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</si>
  <si>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</si>
  <si>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</si>
  <si>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</si>
  <si>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</si>
  <si>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</si>
  <si>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</si>
  <si>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</si>
  <si>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</si>
  <si>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</si>
  <si>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</si>
  <si>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</si>
  <si>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</si>
  <si>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</si>
  <si>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</si>
  <si>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</si>
  <si>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</si>
  <si>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</si>
  <si>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</si>
  <si>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</si>
  <si>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</si>
  <si>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</si>
  <si>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</si>
  <si>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</si>
  <si>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</si>
  <si>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</si>
  <si>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</si>
  <si>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</si>
  <si>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</si>
  <si>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</si>
  <si>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</si>
  <si>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</si>
  <si>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</si>
  <si>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</si>
  <si>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</si>
  <si>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</si>
  <si>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</si>
  <si>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</si>
  <si>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</si>
  <si>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</si>
  <si>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</si>
  <si>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</si>
  <si>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</si>
  <si>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</si>
  <si>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</si>
  <si>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</si>
  <si>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</si>
  <si>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</si>
  <si>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</si>
  <si>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</si>
  <si>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</si>
  <si>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</si>
  <si>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</si>
  <si>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</si>
  <si>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</si>
  <si>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</si>
  <si>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</si>
  <si>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</si>
  <si>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</si>
  <si>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</si>
  <si>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</si>
  <si>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</si>
  <si>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</si>
  <si>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</si>
  <si>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</si>
  <si>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</si>
  <si>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</si>
  <si>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</si>
  <si>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</si>
  <si>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</si>
  <si>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</si>
  <si>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</si>
  <si>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</si>
  <si>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</si>
  <si>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</si>
  <si>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</si>
  <si>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</si>
  <si>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</si>
  <si>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</si>
  <si>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</si>
  <si>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</si>
  <si>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</si>
  <si>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</si>
  <si>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</si>
  <si>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</si>
  <si>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</si>
  <si>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</si>
  <si>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</si>
  <si>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</si>
  <si>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</si>
  <si>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</si>
  <si>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</si>
  <si>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</si>
  <si>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</si>
  <si>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</si>
  <si>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</si>
  <si>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</si>
  <si>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</si>
  <si>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</si>
  <si>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</si>
  <si>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</si>
  <si>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</si>
  <si>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</si>
  <si>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</si>
  <si>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</si>
  <si>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</si>
  <si>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</si>
  <si>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</si>
  <si>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</si>
  <si>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</si>
  <si>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</si>
  <si>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</si>
  <si>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</si>
  <si>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</si>
  <si>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</si>
  <si>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</si>
  <si>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</si>
  <si>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</si>
  <si>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</si>
  <si>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</si>
  <si>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</si>
  <si>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</si>
  <si>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</si>
  <si>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</si>
  <si>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</si>
  <si>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</si>
  <si>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</si>
  <si>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</si>
  <si>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</si>
  <si>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</si>
  <si>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</si>
  <si>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</si>
  <si>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</si>
  <si>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</si>
  <si>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</si>
  <si>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</si>
  <si>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</si>
  <si>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</si>
  <si>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</si>
  <si>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</si>
  <si>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</si>
  <si>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</si>
  <si>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</si>
  <si>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</si>
  <si>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</si>
  <si>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</si>
  <si>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</si>
  <si>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</si>
  <si>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</si>
  <si>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</si>
  <si>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</si>
  <si>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</si>
  <si>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</si>
  <si>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</si>
  <si>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</si>
  <si>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</si>
  <si>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</si>
  <si>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</si>
  <si>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</si>
  <si>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</si>
  <si>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</si>
  <si>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</si>
  <si>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</si>
  <si>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</si>
  <si>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</si>
  <si>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</si>
  <si>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</si>
  <si>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</si>
  <si>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</si>
  <si>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</si>
  <si>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</si>
  <si>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</si>
  <si>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</si>
  <si>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</si>
  <si>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</si>
  <si>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</si>
  <si>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</si>
  <si>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</si>
  <si>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</si>
  <si>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</si>
  <si>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</si>
  <si>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</si>
  <si>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</si>
  <si>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</si>
  <si>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</si>
  <si>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</si>
  <si>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</si>
  <si>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</si>
  <si>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</si>
  <si>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</si>
  <si>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</si>
  <si>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</si>
  <si>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</si>
  <si>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</si>
  <si>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</si>
  <si>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</si>
  <si>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</si>
  <si>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</si>
  <si>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</si>
  <si>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</si>
  <si>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</si>
  <si>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</si>
  <si>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</si>
  <si>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</si>
  <si>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</si>
  <si>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</si>
  <si>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</si>
  <si>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</si>
  <si>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</si>
  <si>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</si>
  <si>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</si>
  <si>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</si>
  <si>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</si>
  <si>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</si>
  <si>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</si>
  <si>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</si>
  <si>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</si>
  <si>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</si>
  <si>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</si>
  <si>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</si>
  <si>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</si>
  <si>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</si>
  <si>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</si>
  <si>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</si>
  <si>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</si>
  <si>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</si>
  <si>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</si>
  <si>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</si>
  <si>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</si>
  <si>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</si>
  <si>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</si>
  <si>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</si>
  <si>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</si>
  <si>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</si>
  <si>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</si>
  <si>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</si>
  <si>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</si>
  <si>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</si>
  <si>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</si>
  <si>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</si>
  <si>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</si>
  <si>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</si>
  <si>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</si>
  <si>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</si>
  <si>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</si>
  <si>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</si>
  <si>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</si>
  <si>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</si>
  <si>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</si>
  <si>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</si>
  <si>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</si>
  <si>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</si>
  <si>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</si>
  <si>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</si>
  <si>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</si>
  <si>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</si>
  <si>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</si>
  <si>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</si>
  <si>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</si>
  <si>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</si>
  <si>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</si>
  <si>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</si>
  <si>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</si>
  <si>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</si>
  <si>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</si>
  <si>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</si>
  <si>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</si>
  <si>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</si>
  <si>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</si>
  <si>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</si>
  <si>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</si>
  <si>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</si>
  <si>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</si>
  <si>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</si>
  <si>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</si>
  <si>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</si>
  <si>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</si>
  <si>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</si>
  <si>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</si>
  <si>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</si>
  <si>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</si>
  <si>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</si>
  <si>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</si>
  <si>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</si>
  <si>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</si>
  <si>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</si>
  <si>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</si>
  <si>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</si>
  <si>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</si>
  <si>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</si>
  <si>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</si>
  <si>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</si>
  <si>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</si>
  <si>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</si>
  <si>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</si>
  <si>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</si>
  <si>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</si>
  <si>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</si>
  <si>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</si>
  <si>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</si>
  <si>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</si>
  <si>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</si>
  <si>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</si>
  <si>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</si>
  <si>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</si>
  <si>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</si>
  <si>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</si>
  <si>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</si>
  <si>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</si>
  <si>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</si>
  <si>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</si>
  <si>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</si>
  <si>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</si>
  <si>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</si>
  <si>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</si>
  <si>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</si>
  <si>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</si>
  <si>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</si>
  <si>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</si>
  <si>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</si>
  <si>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</si>
  <si>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</si>
  <si>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</si>
  <si>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</si>
  <si>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</si>
  <si>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</si>
  <si>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</si>
  <si>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</si>
  <si>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</si>
  <si>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</si>
  <si>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</si>
  <si>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</si>
  <si>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</si>
  <si>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</si>
  <si>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</si>
  <si>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</si>
  <si>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</si>
  <si>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</si>
  <si>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</si>
  <si>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</si>
  <si>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</si>
  <si>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</si>
  <si>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</si>
  <si>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</si>
  <si>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</si>
  <si>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</si>
  <si>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</si>
  <si>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</si>
  <si>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</si>
  <si>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</si>
  <si>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</si>
  <si>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</si>
  <si>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</si>
  <si>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</si>
  <si>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</si>
  <si>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</si>
  <si>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</si>
  <si>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</si>
  <si>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</si>
  <si>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</si>
  <si>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</si>
  <si>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</si>
  <si>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</si>
  <si>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</si>
  <si>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</si>
  <si>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</si>
  <si>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</si>
  <si>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</si>
  <si>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</si>
  <si>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</si>
  <si>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</si>
  <si>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</si>
  <si>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</si>
  <si>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</si>
  <si>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</si>
  <si>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</si>
  <si>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</si>
  <si>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</si>
  <si>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</si>
  <si>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</si>
  <si>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</si>
  <si>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</si>
  <si>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</si>
  <si>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</si>
  <si>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</si>
  <si>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</si>
  <si>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</si>
  <si>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</si>
  <si>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</si>
  <si>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</si>
  <si>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</si>
  <si>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</si>
  <si>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</si>
  <si>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</si>
  <si>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</si>
  <si>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</si>
  <si>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</si>
  <si>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</si>
  <si>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</si>
  <si>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</si>
  <si>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</si>
  <si>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</si>
  <si>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</si>
  <si>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</si>
  <si>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</si>
  <si>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</si>
  <si>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</si>
  <si>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</si>
  <si>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</si>
  <si>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</si>
  <si>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</si>
  <si>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</si>
  <si>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</si>
  <si>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</si>
  <si>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</si>
  <si>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</si>
  <si>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</si>
  <si>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</si>
  <si>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</si>
  <si>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</si>
  <si>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</si>
  <si>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</si>
  <si>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</si>
  <si>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</si>
  <si>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</si>
  <si>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</si>
  <si>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</si>
  <si>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</si>
  <si>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</si>
  <si>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</si>
  <si>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</si>
  <si>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</si>
  <si>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</si>
  <si>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</si>
  <si>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</si>
  <si>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</si>
  <si>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</si>
  <si>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</si>
  <si>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</si>
  <si>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</si>
  <si>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</si>
  <si>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</si>
  <si>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</si>
  <si>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</si>
  <si>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</si>
  <si>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</si>
  <si>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</si>
  <si>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</si>
  <si>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</si>
  <si>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</si>
  <si>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</si>
  <si>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</si>
  <si>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</si>
  <si>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</si>
  <si>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</si>
  <si>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</si>
  <si>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</si>
  <si>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</si>
  <si>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</si>
  <si>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</si>
  <si>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</si>
  <si>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</si>
  <si>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</si>
  <si>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</si>
  <si>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</si>
  <si>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</si>
  <si>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</si>
  <si>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</si>
  <si>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</si>
  <si>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</si>
  <si>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</si>
  <si>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</si>
  <si>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</si>
  <si>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</si>
  <si>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</si>
  <si>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</si>
  <si>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</si>
  <si>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</si>
  <si>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</si>
  <si>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</si>
  <si>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</si>
  <si>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</si>
  <si>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</si>
  <si>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</si>
  <si>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</si>
  <si>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</si>
  <si>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</si>
  <si>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</si>
  <si>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</si>
  <si>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</si>
  <si>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</si>
  <si>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</si>
  <si>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</si>
  <si>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</si>
  <si>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</si>
  <si>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</si>
  <si>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</si>
  <si>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</si>
  <si>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</si>
  <si>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</si>
  <si>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</si>
  <si>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</si>
  <si>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</si>
  <si>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</si>
  <si>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</si>
  <si>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</si>
  <si>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</si>
  <si>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</si>
  <si>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</si>
  <si>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</si>
  <si>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</si>
  <si>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</si>
  <si>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</si>
  <si>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</si>
  <si>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</si>
  <si>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</si>
  <si>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</si>
  <si>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</si>
  <si>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</si>
  <si>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</si>
  <si>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</si>
  <si>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</si>
  <si>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</si>
  <si>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</si>
  <si>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</si>
  <si>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</si>
  <si>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</si>
  <si>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</si>
  <si>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</si>
  <si>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</si>
  <si>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</si>
  <si>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</si>
  <si>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</si>
  <si>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</si>
  <si>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</si>
  <si>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</si>
  <si>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</si>
  <si>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</si>
  <si>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</si>
  <si>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</si>
  <si>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</si>
  <si>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</si>
  <si>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</si>
  <si>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</si>
  <si>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</si>
  <si>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</si>
  <si>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</si>
  <si>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</si>
  <si>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</si>
  <si>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</si>
  <si>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</si>
  <si>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</si>
  <si>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</si>
  <si>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</si>
  <si>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</si>
  <si>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</si>
  <si>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</si>
  <si>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</si>
  <si>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</si>
  <si>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</si>
  <si>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</si>
  <si>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</si>
  <si>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</si>
  <si>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</si>
  <si>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</si>
  <si>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</si>
  <si>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</si>
  <si>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</si>
  <si>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</si>
  <si>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</si>
  <si>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</si>
  <si>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</si>
  <si>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</si>
  <si>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</si>
  <si>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</si>
  <si>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</si>
  <si>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</si>
  <si>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</si>
  <si>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</si>
  <si>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</si>
  <si>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</si>
  <si>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</si>
  <si>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</si>
  <si>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</si>
  <si>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</si>
  <si>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</si>
  <si>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</si>
  <si>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</si>
  <si>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</si>
  <si>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</si>
  <si>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</si>
  <si>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</si>
  <si>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</si>
  <si>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</si>
  <si>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</si>
  <si>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</si>
  <si>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</si>
  <si>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</si>
  <si>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</si>
  <si>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</si>
  <si>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</si>
  <si>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</si>
  <si>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</si>
  <si>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</si>
  <si>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</si>
  <si>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</si>
  <si>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</si>
  <si>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</si>
  <si>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</si>
  <si>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</si>
  <si>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</si>
  <si>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</si>
  <si>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</si>
  <si>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</si>
  <si>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</si>
  <si>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</si>
  <si>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</si>
  <si>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</si>
  <si>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</si>
  <si>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</si>
  <si>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</si>
  <si>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</si>
  <si>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</si>
  <si>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</si>
  <si>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</si>
  <si>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</si>
  <si>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</si>
  <si>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</si>
  <si>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</si>
  <si>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</si>
  <si>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</si>
  <si>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</si>
  <si>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</si>
  <si>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</si>
  <si>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</si>
  <si>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</si>
  <si>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</si>
  <si>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</si>
  <si>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</si>
  <si>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</si>
  <si>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</si>
  <si>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</si>
  <si>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</si>
  <si>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</si>
  <si>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</si>
  <si>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</si>
  <si>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</si>
  <si>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</si>
  <si>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</si>
  <si>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</si>
  <si>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</si>
  <si>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</si>
  <si>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</si>
  <si>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</si>
  <si>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</si>
  <si>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</si>
  <si>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</si>
  <si>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</si>
  <si>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</si>
  <si>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</si>
  <si>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</si>
  <si>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</si>
  <si>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</si>
  <si>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</si>
  <si>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</si>
  <si>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</si>
  <si>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</si>
  <si>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</si>
  <si>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</si>
  <si>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</si>
  <si>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</si>
  <si>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</si>
  <si>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</si>
  <si>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</si>
  <si>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</si>
  <si>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</si>
  <si>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</si>
  <si>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</si>
  <si>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</si>
  <si>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</si>
  <si>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</si>
  <si>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</si>
  <si>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</si>
  <si>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</si>
  <si>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</si>
  <si>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</si>
  <si>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</si>
  <si>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</si>
  <si>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</si>
  <si>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</si>
  <si>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</si>
  <si>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</si>
  <si>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</si>
  <si>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</si>
  <si>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</si>
  <si>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</si>
  <si>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</si>
  <si>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</si>
  <si>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</si>
  <si>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</si>
  <si>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</si>
  <si>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</si>
  <si>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</si>
  <si>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</si>
  <si>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</si>
  <si>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</si>
  <si>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</si>
  <si>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</si>
  <si>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</si>
  <si>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</si>
  <si>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</si>
  <si>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</si>
  <si>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</si>
  <si>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</si>
  <si>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</si>
  <si>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</si>
  <si>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</si>
  <si>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</si>
  <si>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</si>
  <si>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</si>
  <si>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</si>
  <si>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</si>
  <si>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</si>
  <si>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</si>
  <si>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</si>
  <si>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</si>
  <si>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</si>
  <si>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</si>
  <si>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</si>
  <si>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</si>
  <si>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</si>
  <si>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</si>
  <si>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</si>
  <si>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</si>
  <si>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</si>
  <si>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</si>
  <si>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</si>
  <si>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</si>
  <si>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</si>
  <si>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</si>
  <si>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</si>
  <si>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</si>
  <si>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</si>
  <si>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</si>
  <si>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</si>
  <si>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</si>
  <si>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</si>
  <si>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</si>
  <si>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</si>
  <si>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</si>
  <si>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</si>
  <si>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</si>
  <si>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</si>
  <si>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</si>
  <si>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</si>
  <si>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</si>
  <si>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</si>
  <si>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</si>
  <si>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</si>
  <si>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</si>
  <si>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</si>
  <si>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</si>
  <si>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</si>
  <si>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</si>
  <si>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</si>
  <si>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</si>
  <si>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</si>
  <si>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</si>
  <si>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</si>
  <si>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</si>
  <si>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</si>
  <si>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</si>
  <si>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</si>
  <si>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</si>
  <si>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</si>
  <si>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</si>
  <si>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</si>
  <si>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</si>
  <si>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</si>
  <si>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</si>
  <si>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</si>
  <si>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</si>
  <si>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</si>
  <si>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</si>
  <si>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</si>
  <si>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</si>
  <si>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</si>
  <si>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</si>
  <si>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</si>
  <si>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</si>
  <si>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</si>
  <si>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</si>
  <si>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</si>
  <si>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</si>
  <si>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</si>
  <si>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</si>
  <si>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</si>
  <si>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</si>
  <si>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</si>
  <si>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</si>
  <si>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</si>
  <si>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</si>
  <si>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</si>
  <si>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</si>
  <si>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</si>
  <si>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</si>
  <si>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</si>
  <si>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</si>
  <si>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</si>
  <si>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</si>
  <si>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</si>
  <si>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</si>
  <si>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</si>
  <si>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</si>
  <si>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</si>
  <si>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</si>
  <si>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</si>
  <si>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</si>
  <si>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</si>
  <si>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</si>
  <si>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</si>
  <si>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</si>
  <si>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</si>
  <si>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</si>
  <si>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</si>
  <si>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</si>
  <si>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</si>
  <si>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</si>
  <si>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</si>
  <si>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</si>
  <si>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</si>
  <si>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</si>
  <si>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</si>
  <si>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</si>
  <si>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</si>
  <si>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</si>
  <si>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</si>
  <si>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</si>
  <si>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</si>
  <si>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</si>
  <si>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</si>
  <si>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</si>
  <si>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</si>
  <si>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</si>
  <si>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</si>
  <si>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</si>
  <si>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</si>
  <si>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</si>
  <si>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</si>
  <si>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</si>
  <si>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</si>
  <si>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</si>
  <si>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</si>
  <si>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</si>
  <si>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</si>
  <si>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</si>
  <si>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</si>
  <si>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</si>
  <si>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</si>
  <si>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</si>
  <si>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</si>
  <si>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</si>
  <si>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</si>
  <si>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</si>
  <si>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</si>
  <si>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</si>
  <si>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</si>
  <si>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</si>
  <si>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</si>
  <si>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</si>
  <si>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</si>
  <si>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</si>
  <si>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</si>
  <si>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</si>
  <si>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</si>
  <si>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</si>
  <si>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</si>
  <si>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</si>
  <si>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</si>
  <si>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</si>
  <si>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</si>
  <si>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</si>
  <si>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</si>
  <si>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</si>
  <si>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</si>
  <si>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</si>
  <si>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</si>
  <si>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</si>
  <si>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</si>
  <si>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</si>
  <si>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</si>
  <si>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</si>
  <si>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</si>
  <si>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</si>
  <si>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</si>
  <si>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</si>
  <si>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</si>
  <si>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</si>
  <si>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</si>
  <si>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</si>
  <si>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</si>
  <si>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</si>
  <si>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</si>
  <si>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</si>
  <si>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</si>
  <si>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</si>
  <si>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</si>
  <si>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</si>
  <si>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</si>
  <si>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</si>
  <si>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</si>
  <si>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</si>
  <si>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</si>
  <si>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</si>
  <si>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</si>
  <si>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</si>
  <si>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</si>
  <si>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</si>
  <si>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</si>
  <si>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</si>
  <si>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</si>
  <si>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</si>
  <si>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</si>
  <si>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</si>
  <si>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</si>
  <si>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</si>
  <si>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</si>
  <si>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</si>
  <si>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</si>
  <si>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</si>
  <si>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</si>
  <si>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</si>
  <si>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</si>
  <si>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</si>
  <si>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</si>
  <si>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</si>
  <si>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</si>
  <si>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</si>
  <si>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</si>
  <si>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</si>
  <si>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</si>
  <si>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</si>
  <si>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</si>
  <si>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</si>
  <si>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</si>
  <si>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</si>
  <si>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</si>
  <si>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</si>
  <si>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</si>
  <si>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</si>
  <si>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</si>
  <si>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</si>
  <si>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</si>
  <si>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</si>
  <si>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</si>
  <si>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</si>
  <si>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</si>
  <si>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</si>
  <si>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</si>
  <si>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</si>
  <si>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</si>
  <si>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</si>
  <si>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</si>
  <si>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</si>
  <si>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</si>
  <si>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</si>
  <si>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</si>
  <si>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</si>
  <si>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</si>
  <si>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</si>
  <si>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</si>
  <si>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</si>
  <si>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</si>
  <si>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</si>
  <si>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</si>
  <si>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</si>
  <si>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</si>
  <si>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</si>
  <si>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</si>
  <si>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</si>
  <si>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</si>
  <si>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</si>
  <si>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</si>
  <si>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</si>
  <si>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</si>
  <si>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</si>
  <si>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</si>
  <si>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</si>
  <si>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</si>
  <si>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</si>
  <si>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</si>
  <si>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</si>
  <si>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</si>
  <si>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</si>
  <si>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</si>
  <si>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</si>
  <si>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</si>
  <si>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</si>
  <si>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</si>
  <si>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</si>
  <si>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</si>
  <si>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</si>
  <si>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</si>
  <si>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</si>
  <si>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</si>
  <si>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</si>
  <si>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</si>
  <si>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</si>
  <si>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</si>
  <si>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</si>
  <si>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</si>
  <si>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</si>
  <si>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</si>
  <si>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</si>
  <si>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</si>
  <si>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</si>
  <si>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</si>
  <si>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</si>
  <si>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</si>
  <si>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</si>
  <si>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</si>
  <si>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</si>
  <si>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</si>
  <si>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</si>
  <si>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</si>
  <si>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</si>
  <si>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</si>
  <si>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</si>
  <si>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</si>
  <si>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</si>
  <si>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</si>
  <si>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</si>
  <si>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</si>
  <si>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</si>
  <si>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</si>
  <si>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</si>
  <si>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</si>
  <si>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</si>
  <si>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</si>
  <si>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</si>
  <si>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</si>
  <si>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</si>
  <si>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</si>
  <si>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</si>
  <si>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</si>
  <si>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</si>
  <si>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</si>
  <si>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</si>
  <si>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</si>
  <si>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</si>
  <si>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</si>
  <si>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</si>
  <si>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</si>
  <si>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</si>
  <si>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</si>
  <si>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</si>
  <si>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</si>
  <si>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</si>
  <si>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</si>
  <si>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</si>
  <si>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</si>
  <si>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</si>
  <si>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</si>
  <si>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</si>
  <si>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</si>
  <si>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</si>
  <si>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</si>
  <si>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</si>
  <si>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</si>
  <si>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</si>
  <si>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</si>
  <si>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</si>
  <si>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</si>
  <si>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</si>
  <si>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</si>
  <si>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</si>
  <si>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</si>
  <si>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</si>
  <si>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</si>
  <si>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</si>
  <si>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</si>
  <si>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</si>
  <si>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</si>
  <si>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</si>
  <si>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</si>
  <si>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</si>
  <si>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</si>
  <si>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</si>
  <si>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</si>
  <si>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</si>
  <si>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</si>
  <si>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</si>
  <si>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</si>
  <si>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</si>
  <si>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</si>
  <si>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</si>
  <si>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</si>
  <si>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</si>
  <si>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</si>
  <si>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</si>
  <si>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</si>
  <si>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</si>
  <si>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</si>
  <si>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</si>
  <si>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</si>
  <si>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</si>
  <si>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</si>
  <si>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</si>
  <si>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</si>
  <si>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</si>
  <si>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</si>
  <si>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</si>
  <si>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</si>
  <si>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</si>
  <si>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</si>
  <si>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</si>
  <si>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</si>
  <si>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</si>
  <si>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</si>
  <si>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</si>
  <si>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</si>
  <si>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</si>
  <si>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</si>
  <si>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</si>
  <si>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</si>
  <si>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</si>
  <si>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</si>
  <si>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</si>
  <si>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</si>
  <si>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</si>
  <si>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</si>
  <si>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</si>
  <si>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</si>
  <si>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</si>
  <si>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</si>
  <si>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</si>
  <si>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</si>
  <si>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</si>
  <si>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</si>
  <si>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</si>
  <si>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</si>
  <si>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</si>
  <si>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</si>
  <si>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</si>
  <si>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</si>
  <si>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</si>
  <si>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</si>
  <si>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</si>
  <si>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</si>
  <si>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</si>
  <si>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</si>
  <si>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</si>
  <si>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</si>
  <si>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</si>
  <si>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</si>
  <si>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</si>
  <si>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</si>
  <si>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</si>
  <si>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</si>
  <si>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</si>
  <si>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</si>
  <si>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</si>
  <si>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</si>
  <si>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</si>
  <si>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</si>
  <si>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</si>
  <si>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</si>
  <si>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</si>
  <si>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</si>
  <si>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</si>
  <si>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</si>
  <si>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</si>
  <si>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</si>
  <si>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</si>
  <si>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</si>
  <si>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</si>
  <si>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</si>
  <si>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</si>
  <si>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</si>
  <si>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</si>
  <si>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</si>
  <si>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</si>
  <si>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</si>
  <si>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</si>
  <si>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</si>
  <si>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</si>
  <si>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</si>
  <si>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</si>
  <si>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</si>
  <si>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</si>
  <si>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</si>
  <si>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</si>
  <si>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</si>
  <si>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</si>
  <si>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</si>
  <si>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</si>
  <si>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</si>
  <si>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</si>
  <si>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</si>
  <si>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</si>
  <si>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</si>
  <si>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</si>
  <si>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</si>
  <si>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</si>
  <si>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</si>
  <si>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</si>
  <si>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</si>
  <si>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</si>
  <si>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</si>
  <si>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</si>
  <si>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</si>
  <si>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</si>
  <si>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</si>
  <si>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</si>
  <si>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</si>
  <si>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</si>
  <si>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</si>
  <si>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</si>
  <si>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</si>
  <si>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</si>
  <si>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</si>
  <si>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</si>
  <si>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</si>
  <si>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</si>
  <si>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</si>
  <si>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</si>
  <si>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</si>
  <si>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</si>
  <si>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</si>
  <si>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</si>
  <si>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</si>
  <si>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</si>
  <si>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</si>
  <si>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</si>
  <si>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</si>
  <si>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</si>
  <si>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</si>
  <si>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</si>
  <si>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</si>
  <si>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</si>
  <si>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</si>
  <si>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</si>
  <si>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</si>
  <si>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</si>
  <si>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</si>
  <si>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</si>
  <si>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</si>
  <si>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</si>
  <si>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</si>
  <si>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</si>
  <si>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</si>
  <si>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</si>
  <si>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</si>
  <si>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</si>
  <si>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</si>
  <si>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</si>
  <si>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</si>
  <si>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</si>
  <si>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</si>
  <si>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</si>
  <si>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</si>
  <si>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</si>
  <si>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</si>
  <si>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</si>
  <si>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</si>
  <si>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</si>
  <si>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</si>
  <si>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</si>
  <si>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</si>
  <si>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</si>
  <si>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</si>
  <si>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</si>
  <si>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</si>
  <si>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</si>
  <si>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</si>
  <si>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</si>
  <si>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</si>
  <si>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</si>
  <si>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</si>
  <si>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</si>
  <si>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</si>
  <si>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</si>
  <si>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</si>
  <si>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</si>
  <si>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</si>
  <si>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</si>
  <si>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</si>
  <si>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</si>
  <si>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</si>
  <si>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</si>
  <si>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</si>
  <si>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</si>
  <si>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</si>
  <si>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</si>
  <si>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</si>
  <si>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</si>
  <si>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</si>
  <si>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</si>
  <si>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</si>
  <si>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</si>
  <si>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</si>
  <si>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</si>
  <si>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</si>
  <si>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</si>
  <si>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</si>
  <si>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</si>
  <si>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</si>
  <si>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</si>
  <si>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</si>
  <si>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</si>
  <si>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</si>
  <si>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</si>
  <si>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</si>
  <si>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</si>
  <si>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</si>
  <si>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</si>
  <si>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</si>
  <si>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</si>
  <si>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</si>
  <si>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</si>
  <si>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</si>
  <si>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</si>
  <si>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</si>
  <si>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</si>
  <si>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</si>
  <si>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</si>
  <si>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</si>
  <si>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</si>
  <si>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</si>
  <si>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</si>
  <si>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</si>
  <si>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</si>
  <si>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</si>
  <si>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</si>
  <si>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</si>
  <si>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</si>
  <si>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</si>
  <si>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</si>
  <si>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</si>
  <si>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</si>
  <si>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</si>
  <si>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</si>
  <si>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</si>
  <si>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</si>
  <si>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</si>
  <si>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</si>
  <si>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</si>
  <si>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</si>
  <si>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</si>
  <si>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</si>
  <si>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</si>
  <si>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</si>
  <si>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</si>
  <si>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</si>
  <si>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</si>
  <si>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</si>
  <si>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</si>
  <si>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</si>
  <si>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</si>
  <si>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</si>
  <si>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</si>
  <si>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</si>
  <si>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</si>
  <si>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</si>
  <si>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</si>
  <si>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</si>
  <si>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</si>
  <si>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</si>
  <si>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</si>
  <si>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</si>
  <si>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</si>
  <si>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</si>
  <si>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</si>
  <si>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</si>
  <si>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</si>
  <si>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</si>
  <si>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</si>
  <si>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</si>
  <si>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</si>
  <si>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</si>
  <si>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</si>
  <si>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</si>
  <si>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</si>
  <si>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</si>
  <si>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</si>
  <si>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</si>
  <si>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</si>
  <si>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</si>
  <si>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</si>
  <si>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</si>
  <si>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</si>
  <si>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</si>
  <si>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</si>
  <si>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</si>
  <si>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</si>
  <si>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</si>
  <si>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</si>
  <si>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</si>
  <si>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</si>
  <si>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</si>
  <si>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</si>
  <si>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</si>
  <si>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</si>
  <si>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</si>
  <si>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</si>
  <si>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</si>
  <si>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</si>
  <si>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</si>
  <si>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</si>
  <si>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</si>
  <si>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</si>
  <si>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</si>
  <si>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</si>
  <si>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</si>
  <si>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</si>
  <si>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</si>
  <si>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</si>
  <si>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</si>
  <si>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</si>
  <si>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</si>
  <si>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</si>
  <si>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</si>
  <si>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</si>
  <si>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</si>
  <si>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</si>
  <si>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</si>
  <si>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</si>
  <si>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</si>
  <si>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</si>
  <si>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</si>
  <si>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</si>
  <si>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</si>
  <si>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</si>
  <si>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</si>
  <si>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</si>
  <si>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</si>
  <si>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</si>
  <si>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</si>
  <si>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</si>
  <si>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</si>
  <si>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</si>
  <si>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</si>
  <si>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</si>
  <si>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</si>
  <si>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</si>
  <si>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</si>
  <si>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</si>
  <si>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</si>
  <si>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</si>
  <si>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</si>
  <si>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</si>
  <si>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</si>
  <si>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</si>
  <si>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</si>
  <si>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</si>
  <si>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</si>
  <si>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</si>
  <si>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</si>
  <si>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</si>
  <si>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</si>
  <si>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</si>
  <si>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</si>
  <si>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</si>
  <si>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</si>
  <si>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</si>
  <si>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</si>
  <si>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</si>
  <si>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</si>
  <si>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</si>
  <si>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</si>
  <si>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</si>
  <si>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</si>
  <si>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</si>
  <si>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</si>
  <si>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</si>
  <si>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</si>
  <si>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</si>
  <si>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</si>
  <si>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</si>
  <si>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</si>
  <si>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</si>
  <si>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</si>
  <si>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</si>
  <si>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</si>
  <si>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</si>
  <si>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</si>
  <si>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</si>
  <si>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</si>
  <si>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</si>
  <si>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</si>
  <si>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</si>
  <si>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</si>
  <si>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</si>
  <si>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</si>
  <si>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</si>
  <si>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</si>
  <si>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</si>
  <si>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</si>
  <si>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</si>
  <si>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</si>
  <si>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</si>
  <si>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</si>
  <si>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</si>
  <si>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</si>
  <si>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</si>
  <si>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</si>
  <si>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</si>
  <si>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</si>
  <si>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</si>
  <si>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</si>
  <si>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</si>
  <si>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</si>
  <si>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</si>
  <si>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</si>
  <si>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</si>
  <si>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</si>
  <si>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</si>
  <si>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</si>
  <si>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</si>
  <si>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</si>
  <si>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</si>
  <si>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</si>
  <si>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</si>
  <si>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</si>
  <si>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</si>
  <si>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</si>
  <si>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</si>
  <si>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</si>
  <si>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</si>
  <si>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</si>
  <si>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</si>
  <si>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</si>
  <si>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</si>
  <si>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</si>
  <si>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</si>
  <si>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</si>
  <si>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</si>
  <si>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</si>
  <si>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</si>
  <si>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</si>
  <si>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</si>
  <si>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</si>
  <si>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</si>
  <si>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</si>
  <si>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</si>
  <si>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</si>
  <si>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</si>
  <si>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</si>
  <si>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</si>
  <si>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</si>
  <si>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</si>
  <si>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</si>
  <si>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</si>
  <si>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</si>
  <si>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</si>
  <si>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</si>
  <si>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</si>
  <si>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</si>
  <si>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</si>
  <si>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</si>
  <si>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</si>
  <si>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</si>
  <si>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</si>
  <si>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</si>
  <si>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</si>
  <si>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</si>
  <si>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</si>
  <si>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</si>
  <si>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</si>
  <si>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</si>
  <si>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</si>
  <si>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</si>
  <si>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</si>
  <si>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</si>
  <si>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</si>
  <si>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</si>
  <si>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</si>
  <si>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</si>
  <si>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</si>
  <si>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</si>
  <si>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</si>
  <si>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</si>
  <si>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</si>
  <si>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</si>
  <si>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</si>
  <si>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</si>
  <si>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</si>
  <si>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</si>
  <si>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</si>
  <si>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</si>
  <si>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</si>
  <si>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</si>
  <si>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</si>
  <si>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</si>
  <si>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</si>
  <si>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</si>
  <si>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</si>
  <si>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</si>
  <si>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</si>
  <si>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</si>
  <si>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</si>
  <si>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</si>
  <si>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</si>
  <si>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</si>
  <si>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</si>
  <si>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</si>
  <si>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</si>
  <si>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</si>
  <si>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</si>
  <si>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</si>
  <si>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</si>
  <si>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</si>
  <si>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</si>
  <si>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</si>
  <si>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</si>
  <si>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</si>
  <si>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</si>
  <si>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</si>
  <si>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</si>
  <si>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</si>
  <si>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</si>
  <si>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</si>
  <si>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</si>
  <si>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</si>
  <si>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</si>
  <si>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</si>
  <si>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</si>
  <si>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</si>
  <si>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</si>
  <si>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</si>
  <si>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</si>
  <si>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</si>
  <si>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</si>
  <si>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</si>
  <si>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</si>
  <si>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</si>
  <si>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</si>
  <si>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</si>
  <si>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</si>
  <si>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</si>
  <si>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</si>
  <si>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</si>
  <si>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</si>
  <si>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</si>
  <si>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</si>
  <si>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</si>
  <si>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</si>
  <si>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</si>
  <si>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</si>
  <si>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</si>
  <si>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</si>
  <si>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</si>
  <si>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</si>
  <si>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</si>
  <si>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</si>
  <si>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</si>
  <si>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</si>
  <si>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</si>
  <si>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</si>
  <si>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</si>
  <si>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</si>
  <si>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</si>
  <si>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</si>
  <si>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</si>
  <si>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</si>
  <si>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</si>
  <si>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</si>
  <si>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</si>
  <si>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</si>
  <si>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</si>
  <si>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</si>
  <si>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</si>
  <si>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</si>
  <si>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</si>
  <si>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</si>
  <si>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</si>
  <si>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</si>
  <si>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</si>
  <si>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</si>
  <si>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</si>
  <si>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</si>
  <si>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</si>
  <si>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</si>
  <si>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</si>
  <si>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</si>
  <si>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</si>
  <si>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</si>
  <si>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</si>
  <si>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</si>
  <si>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</si>
  <si>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</si>
  <si>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</si>
  <si>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</si>
  <si>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</si>
  <si>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</si>
  <si>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</si>
  <si>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</si>
  <si>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</si>
  <si>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</si>
  <si>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</si>
  <si>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</si>
  <si>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</si>
  <si>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</si>
  <si>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</si>
  <si>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</si>
  <si>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</si>
  <si>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</si>
  <si>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</si>
  <si>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</si>
  <si>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</si>
  <si>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</si>
  <si>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</si>
  <si>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</si>
  <si>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</si>
  <si>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</si>
  <si>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</si>
  <si>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</si>
  <si>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</si>
  <si>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</si>
  <si>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</si>
  <si>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</si>
  <si>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</si>
  <si>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</si>
  <si>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</si>
  <si>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</si>
  <si>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</si>
  <si>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</si>
  <si>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</si>
  <si>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</si>
  <si>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</si>
  <si>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</si>
  <si>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</si>
  <si>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</si>
  <si>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</si>
  <si>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</si>
  <si>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</si>
  <si>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</si>
  <si>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</si>
  <si>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</si>
  <si>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</si>
  <si>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</si>
  <si>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</si>
  <si>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</si>
  <si>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</si>
  <si>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</si>
  <si>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</si>
  <si>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</si>
  <si>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</si>
  <si>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</si>
  <si>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</si>
  <si>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</si>
  <si>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</si>
  <si>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</si>
  <si>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</si>
  <si>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</si>
  <si>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</si>
  <si>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</si>
  <si>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</si>
  <si>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</si>
  <si>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</si>
  <si>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</si>
  <si>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</si>
  <si>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</si>
  <si>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</si>
  <si>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</si>
  <si>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</si>
  <si>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</si>
  <si>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</si>
  <si>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</si>
  <si>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</si>
  <si>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</si>
  <si>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</si>
  <si>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</si>
  <si>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</si>
  <si>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</si>
  <si>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</si>
  <si>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</si>
  <si>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</si>
  <si>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</si>
  <si>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</si>
  <si>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</si>
  <si>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</si>
  <si>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</si>
  <si>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</si>
  <si>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</si>
  <si>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</si>
  <si>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</si>
  <si>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</si>
  <si>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</si>
  <si>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</si>
  <si>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</si>
  <si>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</si>
  <si>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</si>
  <si>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</si>
  <si>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</si>
  <si>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</si>
  <si>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</si>
  <si>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</si>
  <si>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</si>
  <si>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</si>
  <si>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</si>
  <si>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</si>
  <si>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</si>
  <si>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</si>
  <si>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</si>
  <si>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</si>
  <si>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</si>
  <si>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</si>
  <si>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</si>
  <si>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</si>
  <si>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</si>
  <si>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</si>
  <si>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</si>
  <si>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</si>
  <si>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</si>
  <si>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</si>
  <si>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</si>
  <si>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</si>
  <si>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</si>
  <si>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</si>
  <si>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</si>
  <si>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</si>
  <si>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</si>
  <si>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</si>
  <si>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</si>
  <si>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</si>
  <si>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</si>
  <si>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</si>
  <si>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</si>
  <si>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</si>
  <si>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</si>
  <si>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</si>
  <si>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</si>
  <si>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</si>
  <si>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</si>
  <si>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</si>
  <si>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</si>
  <si>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</si>
  <si>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</si>
  <si>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</si>
  <si>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</si>
  <si>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</si>
  <si>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</si>
  <si>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</si>
  <si>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</si>
  <si>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</si>
  <si>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</si>
  <si>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</si>
  <si>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</si>
  <si>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</si>
  <si>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</si>
  <si>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</si>
  <si>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</si>
  <si>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</si>
  <si>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</si>
  <si>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</si>
  <si>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</si>
  <si>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</si>
  <si>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</si>
  <si>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</si>
  <si>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</si>
  <si>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</si>
  <si>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</si>
  <si>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</si>
  <si>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</si>
  <si>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</si>
  <si>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</si>
  <si>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</si>
  <si>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</si>
  <si>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</si>
  <si>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</si>
  <si>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</si>
  <si>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</si>
  <si>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</si>
  <si>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</si>
  <si>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</si>
  <si>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</si>
  <si>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</si>
  <si>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</si>
  <si>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</si>
  <si>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</si>
  <si>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</si>
  <si>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</si>
  <si>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</si>
  <si>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</si>
  <si>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</si>
  <si>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</si>
  <si>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</si>
  <si>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</si>
  <si>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</si>
  <si>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</si>
  <si>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</si>
  <si>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</si>
  <si>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</si>
  <si>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</si>
  <si>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</si>
  <si>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</si>
  <si>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</si>
  <si>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</si>
  <si>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</si>
  <si>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</si>
  <si>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</si>
  <si>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</si>
  <si>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</si>
  <si>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</si>
  <si>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</si>
  <si>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</si>
  <si>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</si>
  <si>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</si>
  <si>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</si>
  <si>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</si>
  <si>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</si>
  <si>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</si>
  <si>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</si>
  <si>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</si>
  <si>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</si>
  <si>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</si>
  <si>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</si>
  <si>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</si>
  <si>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</si>
  <si>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</si>
  <si>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</si>
  <si>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</si>
  <si>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</si>
  <si>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</si>
  <si>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</si>
  <si>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</si>
  <si>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</si>
  <si>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</si>
  <si>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</si>
  <si>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</si>
  <si>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</si>
  <si>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</si>
  <si>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</si>
  <si>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</si>
  <si>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</si>
  <si>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</si>
  <si>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</si>
  <si>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</si>
  <si>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</si>
  <si>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</si>
  <si>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</si>
  <si>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</si>
  <si>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</si>
  <si>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</si>
  <si>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</si>
  <si>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</si>
  <si>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</si>
  <si>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</si>
  <si>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</si>
  <si>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</si>
  <si>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</si>
  <si>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</si>
  <si>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</si>
  <si>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</si>
  <si>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</si>
  <si>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</si>
  <si>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</si>
  <si>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</si>
  <si>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</si>
  <si>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</si>
  <si>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</si>
  <si>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</si>
  <si>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</si>
  <si>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</si>
  <si>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</si>
  <si>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</si>
  <si>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</si>
  <si>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</si>
  <si>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</si>
  <si>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</si>
  <si>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</si>
  <si>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</si>
  <si>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</si>
  <si>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</si>
  <si>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</si>
  <si>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</si>
  <si>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</si>
  <si>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</si>
  <si>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</si>
  <si>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</si>
  <si>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</si>
  <si>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</si>
  <si>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</si>
  <si>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</si>
  <si>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</si>
  <si>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</si>
  <si>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</si>
  <si>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</si>
  <si>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</si>
  <si>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</si>
  <si>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</si>
  <si>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</si>
  <si>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</si>
  <si>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</si>
  <si>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</si>
  <si>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</si>
  <si>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</si>
  <si>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</si>
  <si>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</si>
  <si>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</si>
  <si>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</si>
  <si>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</si>
  <si>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</si>
  <si>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</si>
  <si>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</si>
  <si>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</si>
  <si>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</si>
  <si>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</si>
  <si>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</si>
  <si>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</si>
  <si>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</si>
  <si>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</si>
  <si>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</si>
  <si>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</si>
  <si>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</si>
  <si>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</si>
  <si>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</si>
  <si>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</si>
  <si>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</si>
  <si>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</si>
  <si>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</si>
  <si>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</si>
  <si>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</si>
  <si>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</si>
  <si>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</si>
  <si>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</si>
  <si>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</si>
  <si>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</si>
  <si>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</si>
  <si>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</si>
  <si>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</si>
  <si>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</si>
  <si>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</si>
  <si>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</si>
  <si>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</si>
  <si>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</si>
  <si>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</si>
  <si>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</si>
  <si>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</si>
  <si>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</si>
  <si>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</si>
  <si>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</si>
  <si>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</si>
  <si>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</si>
  <si>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</si>
  <si>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</si>
  <si>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</si>
  <si>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</si>
  <si>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</si>
  <si>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</si>
  <si>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</si>
  <si>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</si>
  <si>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</si>
  <si>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</si>
  <si>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</si>
  <si>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</si>
  <si>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</si>
  <si>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</si>
  <si>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</si>
  <si>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</si>
  <si>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</si>
  <si>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</si>
  <si>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</si>
  <si>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</si>
  <si>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</si>
  <si>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</si>
  <si>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</si>
  <si>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</si>
  <si>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</si>
  <si>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</si>
  <si>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</si>
  <si>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</si>
  <si>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</si>
  <si>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</si>
  <si>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</si>
  <si>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</si>
  <si>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</si>
  <si>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</si>
  <si>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</si>
  <si>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</si>
  <si>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</si>
  <si>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</si>
  <si>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</si>
  <si>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</si>
  <si>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</si>
  <si>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</si>
  <si>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</si>
  <si>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</si>
  <si>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</si>
  <si>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</si>
  <si>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</si>
  <si>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</si>
  <si>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</si>
  <si>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</si>
  <si>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</si>
  <si>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</si>
  <si>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</si>
  <si>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</si>
  <si>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</si>
  <si>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</si>
  <si>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</si>
  <si>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</si>
  <si>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</si>
  <si>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</si>
  <si>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</si>
  <si>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</si>
  <si>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</si>
  <si>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</si>
  <si>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</si>
  <si>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</si>
  <si>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</si>
  <si>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</si>
  <si>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</si>
  <si>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</si>
  <si>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</si>
  <si>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</si>
  <si>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</si>
  <si>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</si>
  <si>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</si>
  <si>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</si>
  <si>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</si>
  <si>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</si>
  <si>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</si>
  <si>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</si>
  <si>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</si>
  <si>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</si>
  <si>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</si>
  <si>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</si>
  <si>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</si>
  <si>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</si>
  <si>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</si>
  <si>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</si>
  <si>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</si>
  <si>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</si>
  <si>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</si>
  <si>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</si>
  <si>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</si>
  <si>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</si>
  <si>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</si>
  <si>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</si>
  <si>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</si>
  <si>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</si>
  <si>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</si>
  <si>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</si>
  <si>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</si>
  <si>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</si>
  <si>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</si>
  <si>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</si>
  <si>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</si>
  <si>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</si>
  <si>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</si>
  <si>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</si>
  <si>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</si>
  <si>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</si>
  <si>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</si>
  <si>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</si>
  <si>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</si>
  <si>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</si>
  <si>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</si>
  <si>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</si>
  <si>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</si>
  <si>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</si>
  <si>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</si>
  <si>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</si>
  <si>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</si>
  <si>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</si>
  <si>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</si>
  <si>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</si>
  <si>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</si>
  <si>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</si>
  <si>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</si>
  <si>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</si>
  <si>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</si>
  <si>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</si>
  <si>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</si>
  <si>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</si>
  <si>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</si>
  <si>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</si>
  <si>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</si>
  <si>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</si>
  <si>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</si>
  <si>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</si>
  <si>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</si>
  <si>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</si>
  <si>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</si>
  <si>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</si>
  <si>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</si>
  <si>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</si>
  <si>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</si>
  <si>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</si>
  <si>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</si>
  <si>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</si>
  <si>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</si>
  <si>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</si>
  <si>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</si>
  <si>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</si>
  <si>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</si>
  <si>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</si>
  <si>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</si>
  <si>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</si>
  <si>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</si>
  <si>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</si>
  <si>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</si>
  <si>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</si>
  <si>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</si>
  <si>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</si>
  <si>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</si>
  <si>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</si>
  <si>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</si>
  <si>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</si>
  <si>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</si>
  <si>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</si>
  <si>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</si>
  <si>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</si>
  <si>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</si>
  <si>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</si>
  <si>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</si>
  <si>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</si>
  <si>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</si>
  <si>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</si>
  <si>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</si>
  <si>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</si>
  <si>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</si>
  <si>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</si>
  <si>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</si>
  <si>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</si>
  <si>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</si>
  <si>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</si>
  <si>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</si>
  <si>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</si>
  <si>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</si>
  <si>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</si>
  <si>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</si>
  <si>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</si>
  <si>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</si>
  <si>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</si>
  <si>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</si>
  <si>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</si>
  <si>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</si>
  <si>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</si>
  <si>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</si>
  <si>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</si>
  <si>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</si>
  <si>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</si>
  <si>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</si>
  <si>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</si>
  <si>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</si>
  <si>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</si>
  <si>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</si>
  <si>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</si>
  <si>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</si>
  <si>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</si>
  <si>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</si>
  <si>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</si>
  <si>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</si>
  <si>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</si>
  <si>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</si>
  <si>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</si>
  <si>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</si>
  <si>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</si>
  <si>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</si>
  <si>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</si>
  <si>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</si>
  <si>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</si>
  <si>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</si>
  <si>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</si>
  <si>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</si>
  <si>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</si>
  <si>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</si>
  <si>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</si>
  <si>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</si>
  <si>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</si>
  <si>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</si>
  <si>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</si>
  <si>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</si>
  <si>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</si>
  <si>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</si>
  <si>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</si>
  <si>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</si>
  <si>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</si>
  <si>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</si>
  <si>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</si>
  <si>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</si>
  <si>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</si>
  <si>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</si>
  <si>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</si>
  <si>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</si>
  <si>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</si>
  <si>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</si>
  <si>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</si>
  <si>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</si>
  <si>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</si>
  <si>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</si>
  <si>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</si>
  <si>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</si>
  <si>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</si>
  <si>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</si>
  <si>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</si>
  <si>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</si>
  <si>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</si>
  <si>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</si>
  <si>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</si>
  <si>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</si>
  <si>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</si>
  <si>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</si>
  <si>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</si>
  <si>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</si>
  <si>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</si>
  <si>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</si>
  <si>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</si>
  <si>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</si>
  <si>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</si>
  <si>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</si>
  <si>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</si>
  <si>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</si>
  <si>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</si>
  <si>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</si>
  <si>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</si>
  <si>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</si>
  <si>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</si>
  <si>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</si>
  <si>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</si>
  <si>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</si>
  <si>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</si>
  <si>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</si>
  <si>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</si>
  <si>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</si>
  <si>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</si>
  <si>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</si>
  <si>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</si>
  <si>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</si>
  <si>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</si>
  <si>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</si>
  <si>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</si>
  <si>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</si>
  <si>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</si>
  <si>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</si>
  <si>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</si>
  <si>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</si>
  <si>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</si>
  <si>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</si>
  <si>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</si>
  <si>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</si>
  <si>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</si>
  <si>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</si>
  <si>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</si>
  <si>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</si>
  <si>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</si>
  <si>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</si>
  <si>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</si>
  <si>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</si>
  <si>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</si>
  <si>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</si>
  <si>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</si>
  <si>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</si>
  <si>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</si>
  <si>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</si>
  <si>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</si>
  <si>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</si>
  <si>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</si>
  <si>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</si>
  <si>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</si>
  <si>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</si>
  <si>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</si>
  <si>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</si>
  <si>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</si>
  <si>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</si>
  <si>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</si>
  <si>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</si>
  <si>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</si>
  <si>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</si>
  <si>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</si>
  <si>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</si>
  <si>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</si>
  <si>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</si>
  <si>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</si>
  <si>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</si>
  <si>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</si>
  <si>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</si>
  <si>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</si>
  <si>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</si>
  <si>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</si>
  <si>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</si>
  <si>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</si>
  <si>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</si>
  <si>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</si>
  <si>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</si>
  <si>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</si>
  <si>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</si>
  <si>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</si>
  <si>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</si>
  <si>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</si>
  <si>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</si>
  <si>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</si>
  <si>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</si>
  <si>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</si>
  <si>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</si>
  <si>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</si>
  <si>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</si>
  <si>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</si>
  <si>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</si>
  <si>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</si>
  <si>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</si>
  <si>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</si>
  <si>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</si>
  <si>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</si>
  <si>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</si>
  <si>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</si>
  <si>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</si>
  <si>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</si>
  <si>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</si>
  <si>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</si>
  <si>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</si>
  <si>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</si>
  <si>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</si>
  <si>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</si>
  <si>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</si>
  <si>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</si>
  <si>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</si>
  <si>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</si>
  <si>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</si>
  <si>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</si>
  <si>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</si>
  <si>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</si>
  <si>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</si>
  <si>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</si>
  <si>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</si>
  <si>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</si>
  <si>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</si>
  <si>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</si>
  <si>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</si>
  <si>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</si>
  <si>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</si>
  <si>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</si>
  <si>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</si>
  <si>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</si>
  <si>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</si>
  <si>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</si>
  <si>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</si>
  <si>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</si>
  <si>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</si>
  <si>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</si>
  <si>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</si>
  <si>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</si>
  <si>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</si>
  <si>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</si>
  <si>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</si>
  <si>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</si>
  <si>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</si>
  <si>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</si>
  <si>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</si>
  <si>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</si>
  <si>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</si>
  <si>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</si>
  <si>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</si>
  <si>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</si>
  <si>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</si>
  <si>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</si>
  <si>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</si>
  <si>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</si>
  <si>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</si>
  <si>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</si>
  <si>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</si>
  <si>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</si>
  <si>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</si>
  <si>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</si>
  <si>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</si>
  <si>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</si>
  <si>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</si>
  <si>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</si>
  <si>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</si>
  <si>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</si>
  <si>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</si>
  <si>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</si>
  <si>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</si>
  <si>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</si>
  <si>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</si>
  <si>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</si>
  <si>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</si>
  <si>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</si>
  <si>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</si>
  <si>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</si>
  <si>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</si>
  <si>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</si>
  <si>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</si>
  <si>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</si>
  <si>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</si>
  <si>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</si>
  <si>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</si>
  <si>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</si>
  <si>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</si>
  <si>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</si>
  <si>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</si>
  <si>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</si>
  <si>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</si>
  <si>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</si>
  <si>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</si>
  <si>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</si>
  <si>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</si>
  <si>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</si>
  <si>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</si>
  <si>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</si>
  <si>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</si>
  <si>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</si>
  <si>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</si>
  <si>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</si>
  <si>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</si>
  <si>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</si>
  <si>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</si>
  <si>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</si>
  <si>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</si>
  <si>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</si>
  <si>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</si>
  <si>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</si>
  <si>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</si>
  <si>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</si>
  <si>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</si>
  <si>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</si>
  <si>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</si>
  <si>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</si>
  <si>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</si>
  <si>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</si>
  <si>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</si>
  <si>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</si>
  <si>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</si>
  <si>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</si>
  <si>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</si>
  <si>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</si>
  <si>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</si>
  <si>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</si>
  <si>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</si>
  <si>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</si>
  <si>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</si>
  <si>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</si>
  <si>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</si>
  <si>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</si>
  <si>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</si>
  <si>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</si>
  <si>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</si>
  <si>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</si>
  <si>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</si>
  <si>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</si>
  <si>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</si>
  <si>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</si>
  <si>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</si>
  <si>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</si>
  <si>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</si>
  <si>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</si>
  <si>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</si>
  <si>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</si>
  <si>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</si>
  <si>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</si>
  <si>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</si>
  <si>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</si>
  <si>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</si>
  <si>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</si>
  <si>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</si>
  <si>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</si>
  <si>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</si>
  <si>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</si>
  <si>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</si>
  <si>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</si>
  <si>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</si>
  <si>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</si>
  <si>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</si>
  <si>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</si>
  <si>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</si>
  <si>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</si>
  <si>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</si>
  <si>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</si>
  <si>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</si>
  <si>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</si>
  <si>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</si>
  <si>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</si>
  <si>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</si>
  <si>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</si>
  <si>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</si>
  <si>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</si>
  <si>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</si>
  <si>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</si>
  <si>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</si>
  <si>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</si>
  <si>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</si>
  <si>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</si>
  <si>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</si>
  <si>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</si>
  <si>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</si>
  <si>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</si>
  <si>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</si>
  <si>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</si>
  <si>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</si>
  <si>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</si>
  <si>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</si>
  <si>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</si>
  <si>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</si>
  <si>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</si>
  <si>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</si>
  <si>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</si>
  <si>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</si>
  <si>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</si>
  <si>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</si>
  <si>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</si>
  <si>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</si>
  <si>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</si>
  <si>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</si>
  <si>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</si>
  <si>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</si>
  <si>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</si>
  <si>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</si>
  <si>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</si>
  <si>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</si>
  <si>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</si>
  <si>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</si>
  <si>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</si>
  <si>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</si>
  <si>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</si>
  <si>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</si>
  <si>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</si>
  <si>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</si>
  <si>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</si>
  <si>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</si>
  <si>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</si>
  <si>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</si>
  <si>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</si>
  <si>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</si>
  <si>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</si>
  <si>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</si>
  <si>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</si>
  <si>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</si>
  <si>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</si>
  <si>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</si>
  <si>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</si>
  <si>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</si>
  <si>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</si>
  <si>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</si>
  <si>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</si>
  <si>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</si>
  <si>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</si>
  <si>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</si>
  <si>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</si>
  <si>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</si>
  <si>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</si>
  <si>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</si>
  <si>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</si>
  <si>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</si>
  <si>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</si>
  <si>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</si>
  <si>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</si>
  <si>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</si>
  <si>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</si>
  <si>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</si>
  <si>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</si>
  <si>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</si>
  <si>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</si>
  <si>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</si>
  <si>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</si>
  <si>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</si>
  <si>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</si>
  <si>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</si>
  <si>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</si>
  <si>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</si>
  <si>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</si>
  <si>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</si>
  <si>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</si>
  <si>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</si>
  <si>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</si>
  <si>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</si>
  <si>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</si>
  <si>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</si>
  <si>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</si>
  <si>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</si>
  <si>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</si>
  <si>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</si>
  <si>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</si>
  <si>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</si>
  <si>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</si>
  <si>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</si>
  <si>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</si>
  <si>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</si>
  <si>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</si>
  <si>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</si>
  <si>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</si>
  <si>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</si>
  <si>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</si>
  <si>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</si>
  <si>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</si>
  <si>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</si>
  <si>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</si>
  <si>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</si>
  <si>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</si>
  <si>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</si>
  <si>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</si>
  <si>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</si>
  <si>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</si>
  <si>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</si>
  <si>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</si>
  <si>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</si>
  <si>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</si>
  <si>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</si>
  <si>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</si>
  <si>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</si>
  <si>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</si>
  <si>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</si>
  <si>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</si>
  <si>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</si>
  <si>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</si>
  <si>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</si>
  <si>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</si>
  <si>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</si>
  <si>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</si>
  <si>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</si>
  <si>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</si>
  <si>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</si>
  <si>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</si>
  <si>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</si>
  <si>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</si>
  <si>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</si>
  <si>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</si>
  <si>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</si>
  <si>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</si>
  <si>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</si>
  <si>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</si>
  <si>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</si>
  <si>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</si>
  <si>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</si>
  <si>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</si>
  <si>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</si>
  <si>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</si>
  <si>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</si>
  <si>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</si>
  <si>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</si>
  <si>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</si>
  <si>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</si>
  <si>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</si>
  <si>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</si>
  <si>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</si>
  <si>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</si>
  <si>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</si>
  <si>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</si>
  <si>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</si>
  <si>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</si>
  <si>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</si>
  <si>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</si>
  <si>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</si>
  <si>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</si>
  <si>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</si>
  <si>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</si>
  <si>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</si>
  <si>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</si>
  <si>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</si>
  <si>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</si>
  <si>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</si>
  <si>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</si>
  <si>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</si>
  <si>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</si>
  <si>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</si>
  <si>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</si>
  <si>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</si>
  <si>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</si>
  <si>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</si>
  <si>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</si>
  <si>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</si>
  <si>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</si>
  <si>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</si>
  <si>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</si>
  <si>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</si>
  <si>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</si>
  <si>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</si>
  <si>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</si>
  <si>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</si>
  <si>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</si>
  <si>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</si>
  <si>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</si>
  <si>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</si>
  <si>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</si>
  <si>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</si>
  <si>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</si>
  <si>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</si>
  <si>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</si>
  <si>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</si>
  <si>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</si>
  <si>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</si>
  <si>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</si>
  <si>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</si>
  <si>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</si>
  <si>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</si>
  <si>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</si>
  <si>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</si>
  <si>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</si>
  <si>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</si>
  <si>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</si>
  <si>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</si>
  <si>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</si>
  <si>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</si>
  <si>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</si>
  <si>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</si>
  <si>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</si>
  <si>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</si>
  <si>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</si>
  <si>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</si>
  <si>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</si>
  <si>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</si>
  <si>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</si>
  <si>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</si>
  <si>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</si>
  <si>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</si>
  <si>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</si>
  <si>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</si>
  <si>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</si>
  <si>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</si>
  <si>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</si>
  <si>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</si>
  <si>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</si>
  <si>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</si>
  <si>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</si>
  <si>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</si>
  <si>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</si>
  <si>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</si>
  <si>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</si>
  <si>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</si>
  <si>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</si>
  <si>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</si>
  <si>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</si>
  <si>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</si>
  <si>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</si>
  <si>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</si>
  <si>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</si>
  <si>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</si>
  <si>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</si>
  <si>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</si>
  <si>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</si>
  <si>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</si>
  <si>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</si>
  <si>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</si>
  <si>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</si>
  <si>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</si>
  <si>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</si>
  <si>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</si>
  <si>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</si>
  <si>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</si>
  <si>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</si>
  <si>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</si>
  <si>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</si>
  <si>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</si>
  <si>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</si>
  <si>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</si>
  <si>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</si>
  <si>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</si>
  <si>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</si>
  <si>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</si>
  <si>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</si>
  <si>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</si>
  <si>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</si>
  <si>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</si>
  <si>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</si>
  <si>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</si>
  <si>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</si>
  <si>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</si>
  <si>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</si>
  <si>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</si>
  <si>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</si>
  <si>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</si>
  <si>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</si>
  <si>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</si>
  <si>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</si>
  <si>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</si>
  <si>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</si>
  <si>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</si>
  <si>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</si>
  <si>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</si>
  <si>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</si>
  <si>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</si>
  <si>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</si>
  <si>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</si>
  <si>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</si>
  <si>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</si>
  <si>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</si>
  <si>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</si>
  <si>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</si>
  <si>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</si>
  <si>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</si>
  <si>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</si>
  <si>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</si>
  <si>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</si>
  <si>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</si>
  <si>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</si>
  <si>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</si>
  <si>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</si>
  <si>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</si>
  <si>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</si>
  <si>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</si>
  <si>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</si>
  <si>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</si>
  <si>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</si>
  <si>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</si>
  <si>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</si>
  <si>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</si>
  <si>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</si>
  <si>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</si>
  <si>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</si>
  <si>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</si>
  <si>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</si>
  <si>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</si>
  <si>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</si>
  <si>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</si>
  <si>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</si>
  <si>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</si>
  <si>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</si>
  <si>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</si>
  <si>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</si>
  <si>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</si>
  <si>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</si>
  <si>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</si>
  <si>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</si>
  <si>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</si>
  <si>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</si>
  <si>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</si>
  <si>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</si>
  <si>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</si>
  <si>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</si>
  <si>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</si>
  <si>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</si>
  <si>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</si>
  <si>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</si>
  <si>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</si>
  <si>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</si>
  <si>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</si>
  <si>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</si>
  <si>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</si>
  <si>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</si>
  <si>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</si>
  <si>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</si>
  <si>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</si>
  <si>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</si>
  <si>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</si>
  <si>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</si>
  <si>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</si>
  <si>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</si>
  <si>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</si>
  <si>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</si>
  <si>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</si>
  <si>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</si>
  <si>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</si>
  <si>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</si>
  <si>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</si>
  <si>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</si>
  <si>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</si>
  <si>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</si>
  <si>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</si>
  <si>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</si>
  <si>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</si>
  <si>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</si>
  <si>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</si>
  <si>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</si>
  <si>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</si>
  <si>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</si>
  <si>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</si>
  <si>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</si>
  <si>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</si>
  <si>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</si>
  <si>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</si>
  <si>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</si>
  <si>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</si>
  <si>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</si>
  <si>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</si>
  <si>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</si>
  <si>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</si>
  <si>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</si>
  <si>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</si>
  <si>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</si>
  <si>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</si>
  <si>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</si>
  <si>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</si>
  <si>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</si>
  <si>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</si>
  <si>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</si>
  <si>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</si>
  <si>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</si>
  <si>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</si>
  <si>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</si>
  <si>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</si>
  <si>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</si>
  <si>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</si>
  <si>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</si>
  <si>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</si>
  <si>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</si>
  <si>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</si>
  <si>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</si>
  <si>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</si>
  <si>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</si>
  <si>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</si>
  <si>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</si>
  <si>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</si>
  <si>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</si>
  <si>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</si>
  <si>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</si>
  <si>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</si>
  <si>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</si>
  <si>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</si>
  <si>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</si>
  <si>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</si>
  <si>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</si>
  <si>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</si>
  <si>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</si>
  <si>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</si>
  <si>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</si>
  <si>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</si>
  <si>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</si>
  <si>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</si>
  <si>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</si>
  <si>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</si>
  <si>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</si>
  <si>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</si>
  <si>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</si>
  <si>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</si>
  <si>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</si>
  <si>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</si>
  <si>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</si>
  <si>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</si>
  <si>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</si>
  <si>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</si>
  <si>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</si>
  <si>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</si>
  <si>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</si>
  <si>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</si>
  <si>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</si>
  <si>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</si>
  <si>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</si>
  <si>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</si>
  <si>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</si>
  <si>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</si>
  <si>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</si>
  <si>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</si>
  <si>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</si>
  <si>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</si>
  <si>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</si>
  <si>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</si>
  <si>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</si>
  <si>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</si>
  <si>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</si>
  <si>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</si>
  <si>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</si>
  <si>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</si>
  <si>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</si>
  <si>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</si>
  <si>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</si>
  <si>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</si>
  <si>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</si>
  <si>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</si>
  <si>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</si>
  <si>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</si>
  <si>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</si>
  <si>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</si>
  <si>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</si>
  <si>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</si>
  <si>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</si>
  <si>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</si>
  <si>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</si>
  <si>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</si>
  <si>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</si>
  <si>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</si>
  <si>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</si>
  <si>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</si>
  <si>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</si>
  <si>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</si>
  <si>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</si>
  <si>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</si>
  <si>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</si>
  <si>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</si>
  <si>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</si>
  <si>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</si>
  <si>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</si>
  <si>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</si>
  <si>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</si>
  <si>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</si>
  <si>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</si>
  <si>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</si>
  <si>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</si>
  <si>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</si>
  <si>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</si>
  <si>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</si>
  <si>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</si>
  <si>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</si>
  <si>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</si>
  <si>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</si>
  <si>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</si>
  <si>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</si>
  <si>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</si>
  <si>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</si>
  <si>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</si>
  <si>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</si>
  <si>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</si>
  <si>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</si>
  <si>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</si>
  <si>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</si>
  <si>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</si>
  <si>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</si>
  <si>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</si>
  <si>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</si>
  <si>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</si>
  <si>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</si>
  <si>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</si>
  <si>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</si>
  <si>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</si>
  <si>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</si>
  <si>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</si>
  <si>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</si>
  <si>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</si>
  <si>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</si>
  <si>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</si>
  <si>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</si>
  <si>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</si>
  <si>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</si>
  <si>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</si>
  <si>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</si>
  <si>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</si>
  <si>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</si>
  <si>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</si>
  <si>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</si>
  <si>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</si>
  <si>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</si>
  <si>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</si>
  <si>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</si>
  <si>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</si>
  <si>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</si>
  <si>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</si>
  <si>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</si>
  <si>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</si>
  <si>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</si>
  <si>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</si>
  <si>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</si>
  <si>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</si>
  <si>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</si>
  <si>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</si>
  <si>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</si>
  <si>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</si>
  <si>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</si>
  <si>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</si>
  <si>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</si>
  <si>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</si>
  <si>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</si>
  <si>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</si>
  <si>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</si>
  <si>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</si>
  <si>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</si>
  <si>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</si>
  <si>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</si>
  <si>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</si>
  <si>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</si>
  <si>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</si>
  <si>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</si>
  <si>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</si>
  <si>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</si>
  <si>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</si>
  <si>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</si>
  <si>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</si>
  <si>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</si>
  <si>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</si>
  <si>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</si>
  <si>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</si>
  <si>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</si>
  <si>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</si>
  <si>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</si>
  <si>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</si>
  <si>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</si>
  <si>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</si>
  <si>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</si>
  <si>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</si>
  <si>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</si>
  <si>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</si>
  <si>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</si>
  <si>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</si>
  <si>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</si>
  <si>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</si>
  <si>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</si>
  <si>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</si>
  <si>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</si>
  <si>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</si>
  <si>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</si>
  <si>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</si>
  <si>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</si>
  <si>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</si>
  <si>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</si>
  <si>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</si>
  <si>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</si>
  <si>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</si>
  <si>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</si>
  <si>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</si>
  <si>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</si>
  <si>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</si>
  <si>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</si>
  <si>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</si>
  <si>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</si>
  <si>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</si>
  <si>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</si>
  <si>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</si>
  <si>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</si>
  <si>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</si>
  <si>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</si>
  <si>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</si>
  <si>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</si>
  <si>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</si>
  <si>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</si>
  <si>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</si>
  <si>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</si>
  <si>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</si>
  <si>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</si>
  <si>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</si>
  <si>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</si>
  <si>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</si>
  <si>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</si>
  <si>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</si>
  <si>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</si>
  <si>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</si>
  <si>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</si>
  <si>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</si>
  <si>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</si>
  <si>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</si>
  <si>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</si>
  <si>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</si>
  <si>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</si>
  <si>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</si>
  <si>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</si>
  <si>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</si>
  <si>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</si>
  <si>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</si>
  <si>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</si>
  <si>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</si>
  <si>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</si>
  <si>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</si>
  <si>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</si>
  <si>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</si>
  <si>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</si>
  <si>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</si>
  <si>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</si>
  <si>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</si>
  <si>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</si>
  <si>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</si>
  <si>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</si>
  <si>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</si>
  <si>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</si>
  <si>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</si>
  <si>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</si>
  <si>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</si>
  <si>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</si>
  <si>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</si>
  <si>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</si>
  <si>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</si>
  <si>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</si>
  <si>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</si>
  <si>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</si>
  <si>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</si>
  <si>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</si>
  <si>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</si>
  <si>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</si>
  <si>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</si>
  <si>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</si>
  <si>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</si>
  <si>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</si>
  <si>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</si>
  <si>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</si>
  <si>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</si>
  <si>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</si>
  <si>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</si>
  <si>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</si>
  <si>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</si>
  <si>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</si>
  <si>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</si>
  <si>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</si>
  <si>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</si>
  <si>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</si>
  <si>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</si>
  <si>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</si>
  <si>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</si>
  <si>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</si>
  <si>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</si>
  <si>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</si>
  <si>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</si>
  <si>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</si>
  <si>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</si>
  <si>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</si>
  <si>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</si>
  <si>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</si>
  <si>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</si>
  <si>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</si>
  <si>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</si>
  <si>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</si>
  <si>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</si>
  <si>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</si>
  <si>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</si>
  <si>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</si>
  <si>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</si>
  <si>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</si>
  <si>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</si>
  <si>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</si>
  <si>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</si>
  <si>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</si>
  <si>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</si>
  <si>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</si>
  <si>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</si>
  <si>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</si>
  <si>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</si>
  <si>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</si>
  <si>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</si>
  <si>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</si>
  <si>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</si>
  <si>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</si>
  <si>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</si>
  <si>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</si>
  <si>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</si>
  <si>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</si>
  <si>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</si>
  <si>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</si>
  <si>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</si>
  <si>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</si>
  <si>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</si>
  <si>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</si>
  <si>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</si>
  <si>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</si>
  <si>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</si>
  <si>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</si>
  <si>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</si>
  <si>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</si>
  <si>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</si>
  <si>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</si>
  <si>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</si>
  <si>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</si>
  <si>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</si>
  <si>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</si>
  <si>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</si>
  <si>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</si>
  <si>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</si>
  <si>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</si>
  <si>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</si>
  <si>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</si>
  <si>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</si>
  <si>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</si>
  <si>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</si>
  <si>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</si>
  <si>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</si>
  <si>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</si>
  <si>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</si>
  <si>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</si>
  <si>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</si>
  <si>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</si>
  <si>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</si>
  <si>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</si>
  <si>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</si>
  <si>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</si>
  <si>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</si>
  <si>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</si>
  <si>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</si>
  <si>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</si>
  <si>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</si>
  <si>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</si>
  <si>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</si>
  <si>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</si>
  <si>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</si>
  <si>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</si>
  <si>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</si>
  <si>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</si>
  <si>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</si>
  <si>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</si>
  <si>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</si>
  <si>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</si>
  <si>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</si>
  <si>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</si>
  <si>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</si>
  <si>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</si>
  <si>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</si>
  <si>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</si>
  <si>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</si>
  <si>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</si>
  <si>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</si>
  <si>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</si>
  <si>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</si>
  <si>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</si>
  <si>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</si>
  <si>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</si>
  <si>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</si>
  <si>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</si>
  <si>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</si>
  <si>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</si>
  <si>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</si>
  <si>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</si>
  <si>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</si>
  <si>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</si>
  <si>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</si>
  <si>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</si>
  <si>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</si>
  <si>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</si>
  <si>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</si>
  <si>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</si>
  <si>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</si>
  <si>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</si>
  <si>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</si>
  <si>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</si>
  <si>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</si>
  <si>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</si>
  <si>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</si>
  <si>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</si>
  <si>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</si>
  <si>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</si>
  <si>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</si>
  <si>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</si>
  <si>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</si>
  <si>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</si>
  <si>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</si>
  <si>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</si>
  <si>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</si>
  <si>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</si>
  <si>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</si>
  <si>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</si>
  <si>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</si>
  <si>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</si>
  <si>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</si>
  <si>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</si>
  <si>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</si>
  <si>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</si>
  <si>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</si>
  <si>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</si>
  <si>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</si>
  <si>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</si>
  <si>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</si>
  <si>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</si>
  <si>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</si>
  <si>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</si>
  <si>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</si>
  <si>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</si>
  <si>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</si>
  <si>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</si>
  <si>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</si>
  <si>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</si>
  <si>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</si>
  <si>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</si>
  <si>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</si>
  <si>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</si>
  <si>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</si>
  <si>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</si>
  <si>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</si>
  <si>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</si>
  <si>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</si>
  <si>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</si>
  <si>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</si>
  <si>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</si>
  <si>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</si>
  <si>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</si>
  <si>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</si>
  <si>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</si>
  <si>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</si>
  <si>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</si>
  <si>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</si>
  <si>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</si>
  <si>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</si>
  <si>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</si>
  <si>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</si>
  <si>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</si>
  <si>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</si>
  <si>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</si>
  <si>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</si>
  <si>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</si>
  <si>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</si>
  <si>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</si>
  <si>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</si>
  <si>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</si>
  <si>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</si>
  <si>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</si>
  <si>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</si>
  <si>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</si>
  <si>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</si>
  <si>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</si>
  <si>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</si>
  <si>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</si>
  <si>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</si>
  <si>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</si>
  <si>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</si>
  <si>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</si>
  <si>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</si>
  <si>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</si>
  <si>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</si>
  <si>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</si>
  <si>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</si>
  <si>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</si>
  <si>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</si>
  <si>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</si>
  <si>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</si>
  <si>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</si>
  <si>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</si>
  <si>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</si>
  <si>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</si>
  <si>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</si>
  <si>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</si>
  <si>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</si>
  <si>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</si>
  <si>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</si>
  <si>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</si>
  <si>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</si>
  <si>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</si>
  <si>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</si>
  <si>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</si>
  <si>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</si>
  <si>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</si>
  <si>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</si>
  <si>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</si>
  <si>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</si>
  <si>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</si>
  <si>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</si>
  <si>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</si>
  <si>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</si>
  <si>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</si>
  <si>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</si>
  <si>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</si>
  <si>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</si>
  <si>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</si>
  <si>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</si>
  <si>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</si>
  <si>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</si>
  <si>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</si>
  <si>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</si>
  <si>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</si>
  <si>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</si>
  <si>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</si>
  <si>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</si>
  <si>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</si>
  <si>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</si>
  <si>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</si>
  <si>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</si>
  <si>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</si>
  <si>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</si>
  <si>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</si>
  <si>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</si>
  <si>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</si>
  <si>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</si>
  <si>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</si>
  <si>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</si>
  <si>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</si>
  <si>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</si>
  <si>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</si>
  <si>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</si>
  <si>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</si>
  <si>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</si>
  <si>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</si>
  <si>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</si>
  <si>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</si>
  <si>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</si>
  <si>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</si>
  <si>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</si>
  <si>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</si>
  <si>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</si>
  <si>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</si>
  <si>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</si>
  <si>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</si>
  <si>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</si>
  <si>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</si>
  <si>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</si>
  <si>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</si>
  <si>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</si>
  <si>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</si>
  <si>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</si>
  <si>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</si>
  <si>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</si>
  <si>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</si>
  <si>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</si>
  <si>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</si>
  <si>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</si>
  <si>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</si>
  <si>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</si>
  <si>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</si>
  <si>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</si>
  <si>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</si>
  <si>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</si>
  <si>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</si>
  <si>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</si>
  <si>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</si>
  <si>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</si>
  <si>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</si>
  <si>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</si>
  <si>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</si>
  <si>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</si>
  <si>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</si>
  <si>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</si>
  <si>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</si>
  <si>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</si>
  <si>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</si>
  <si>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</si>
  <si>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</si>
  <si>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</si>
  <si>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</si>
  <si>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</si>
  <si>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</si>
  <si>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</si>
  <si>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</si>
  <si>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</si>
  <si>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</si>
  <si>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</si>
  <si>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</si>
  <si>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</si>
  <si>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</si>
  <si>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</si>
  <si>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</si>
  <si>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</si>
  <si>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</si>
  <si>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</si>
  <si>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</si>
  <si>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</si>
  <si>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</si>
  <si>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</si>
  <si>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</si>
  <si>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</si>
  <si>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</si>
  <si>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</si>
  <si>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</si>
  <si>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</si>
  <si>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</si>
  <si>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</si>
  <si>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</si>
  <si>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</si>
  <si>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</si>
  <si>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</si>
  <si>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</si>
  <si>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</si>
  <si>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</si>
  <si>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</si>
  <si>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</si>
  <si>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</si>
  <si>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</si>
  <si>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</si>
  <si>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</si>
  <si>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</si>
  <si>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</si>
  <si>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</si>
  <si>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</si>
  <si>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</si>
  <si>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</si>
  <si>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</si>
  <si>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</si>
  <si>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</si>
  <si>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</si>
  <si>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</si>
  <si>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</si>
  <si>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</si>
  <si>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</si>
  <si>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</si>
  <si>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</si>
  <si>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</si>
  <si>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</si>
  <si>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</si>
  <si>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</si>
  <si>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</si>
  <si>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</si>
  <si>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</si>
  <si>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</si>
  <si>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</si>
  <si>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</si>
  <si>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</si>
  <si>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</si>
  <si>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</si>
  <si>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</si>
  <si>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</si>
  <si>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</si>
  <si>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</si>
  <si>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</si>
  <si>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</si>
  <si>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</si>
  <si>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</si>
  <si>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</si>
  <si>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</si>
  <si>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</si>
  <si>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</si>
  <si>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</si>
  <si>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</si>
  <si>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</si>
  <si>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</si>
  <si>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</si>
  <si>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</si>
  <si>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</si>
  <si>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</si>
  <si>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</si>
  <si>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</si>
  <si>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</si>
  <si>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</si>
  <si>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</si>
  <si>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</si>
  <si>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</si>
  <si>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</si>
  <si>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</si>
  <si>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</si>
  <si>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</si>
  <si>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</si>
  <si>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</si>
  <si>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</si>
  <si>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</si>
  <si>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</si>
  <si>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</si>
  <si>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</si>
  <si>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</si>
  <si>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</si>
  <si>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</si>
  <si>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</si>
  <si>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</si>
  <si>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</si>
  <si>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</si>
  <si>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</si>
  <si>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</si>
  <si>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</si>
  <si>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</si>
  <si>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</si>
  <si>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</si>
  <si>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</si>
  <si>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</si>
  <si>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</si>
  <si>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</si>
  <si>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</si>
  <si>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</si>
  <si>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</si>
  <si>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</si>
  <si>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</si>
  <si>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</si>
  <si>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</si>
  <si>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</si>
  <si>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</si>
  <si>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</si>
  <si>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</si>
  <si>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</si>
  <si>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</si>
  <si>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</si>
  <si>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</si>
  <si>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</si>
  <si>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</si>
  <si>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</si>
  <si>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</si>
  <si>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</si>
  <si>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</si>
  <si>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</si>
  <si>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</si>
  <si>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</si>
  <si>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</si>
  <si>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</si>
  <si>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</si>
  <si>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</si>
  <si>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</si>
  <si>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</si>
  <si>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</si>
  <si>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</si>
  <si>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</si>
  <si>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</si>
  <si>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</si>
  <si>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</si>
  <si>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</si>
  <si>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</si>
  <si>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</si>
  <si>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</si>
  <si>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</si>
  <si>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</si>
  <si>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</si>
  <si>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</si>
  <si>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</si>
  <si>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</si>
  <si>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</si>
  <si>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</si>
  <si>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</si>
  <si>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</si>
  <si>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</si>
  <si>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</si>
  <si>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</si>
  <si>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</si>
  <si>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</si>
  <si>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</si>
  <si>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</si>
  <si>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</si>
  <si>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</si>
  <si>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</si>
  <si>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</si>
  <si>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</si>
  <si>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</si>
  <si>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</si>
  <si>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</si>
  <si>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</si>
  <si>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</si>
  <si>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</si>
  <si>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</si>
  <si>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</si>
  <si>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</si>
  <si>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</si>
  <si>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</si>
  <si>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</si>
  <si>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</si>
  <si>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</si>
  <si>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</si>
  <si>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</si>
  <si>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</si>
  <si>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</si>
  <si>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</si>
  <si>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</si>
  <si>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</si>
  <si>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</si>
  <si>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</si>
  <si>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</si>
  <si>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</si>
  <si>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</si>
  <si>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</si>
  <si>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</si>
  <si>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</si>
  <si>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</si>
  <si>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</si>
  <si>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</si>
  <si>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</si>
  <si>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</si>
  <si>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</si>
  <si>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</si>
  <si>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</si>
  <si>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</si>
  <si>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</si>
  <si>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</si>
  <si>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</si>
  <si>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</si>
  <si>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</si>
  <si>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</si>
  <si>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</si>
  <si>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</si>
  <si>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</si>
  <si>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</si>
  <si>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</si>
  <si>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</si>
  <si>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</si>
  <si>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</si>
  <si>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</si>
  <si>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</si>
  <si>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</si>
  <si>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</si>
  <si>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</si>
  <si>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</si>
  <si>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</si>
  <si>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</si>
  <si>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</si>
  <si>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</si>
  <si>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</si>
  <si>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</si>
  <si>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</si>
  <si>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</si>
  <si>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</si>
  <si>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</si>
  <si>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</si>
  <si>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</si>
  <si>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</si>
  <si>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</si>
  <si>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</si>
  <si>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</si>
  <si>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</si>
  <si>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</si>
  <si>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</si>
  <si>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</si>
  <si>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</si>
  <si>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</si>
  <si>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</si>
  <si>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</si>
  <si>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</si>
  <si>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</si>
  <si>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</si>
  <si>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</si>
  <si>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</si>
  <si>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</si>
  <si>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</si>
  <si>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</si>
  <si>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</si>
  <si>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</si>
  <si>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</si>
  <si>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</si>
  <si>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</si>
  <si>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</si>
  <si>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</si>
  <si>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</si>
  <si>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</si>
  <si>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</si>
  <si>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</si>
  <si>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</si>
  <si>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</si>
  <si>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</si>
  <si>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</si>
  <si>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</si>
  <si>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</si>
  <si>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</si>
  <si>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</si>
  <si>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</si>
  <si>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</si>
  <si>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</si>
  <si>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</si>
  <si>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</si>
  <si>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</si>
  <si>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</si>
  <si>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</si>
  <si>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</si>
  <si>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</si>
  <si>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</si>
  <si>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</si>
  <si>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</si>
  <si>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</si>
  <si>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</si>
  <si>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</si>
  <si>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</si>
  <si>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</si>
  <si>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</si>
  <si>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</si>
  <si>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</si>
  <si>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</si>
  <si>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</si>
  <si>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</si>
  <si>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</si>
  <si>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</si>
  <si>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</si>
  <si>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</si>
  <si>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</si>
  <si>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</si>
  <si>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</si>
  <si>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</si>
  <si>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</si>
  <si>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</si>
  <si>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</si>
  <si>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</si>
  <si>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</si>
  <si>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</si>
  <si>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</si>
  <si>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</si>
  <si>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</si>
  <si>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</si>
  <si>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</si>
  <si>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</si>
  <si>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</si>
  <si>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</si>
  <si>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</si>
  <si>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</si>
  <si>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</si>
  <si>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</si>
  <si>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</si>
  <si>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</si>
  <si>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</si>
  <si>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</si>
  <si>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</si>
  <si>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</si>
  <si>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</si>
  <si>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</si>
  <si>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</si>
  <si>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</si>
  <si>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</si>
  <si>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</si>
  <si>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</si>
  <si>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</si>
  <si>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</si>
  <si>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</si>
  <si>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</si>
  <si>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</si>
  <si>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</si>
  <si>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</si>
  <si>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</si>
  <si>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</si>
  <si>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</si>
  <si>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</si>
  <si>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</si>
  <si>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</si>
  <si>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</si>
  <si>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</si>
  <si>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</si>
  <si>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</si>
  <si>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</si>
  <si>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</si>
  <si>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</si>
  <si>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</si>
  <si>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</si>
  <si>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</si>
  <si>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</si>
  <si>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</si>
  <si>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</si>
  <si>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</si>
  <si>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</si>
  <si>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</si>
  <si>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</si>
  <si>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</si>
  <si>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</si>
  <si>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</si>
  <si>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</si>
  <si>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</si>
  <si>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</si>
  <si>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</si>
  <si>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</si>
  <si>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</si>
  <si>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</si>
  <si>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</si>
  <si>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</si>
  <si>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</si>
  <si>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</si>
  <si>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</si>
  <si>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</si>
  <si>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</si>
  <si>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</si>
  <si>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</si>
  <si>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</si>
  <si>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</si>
  <si>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</si>
  <si>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</si>
  <si>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</si>
  <si>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</si>
  <si>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</si>
  <si>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</si>
  <si>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</si>
  <si>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</si>
  <si>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</si>
  <si>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</si>
  <si>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</si>
  <si>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</si>
  <si>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</si>
  <si>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</si>
  <si>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</si>
  <si>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</si>
  <si>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</si>
  <si>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</si>
  <si>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</si>
  <si>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</si>
  <si>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</si>
  <si>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</si>
  <si>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</si>
  <si>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</si>
  <si>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</si>
  <si>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</si>
  <si>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</si>
  <si>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</si>
  <si>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</si>
  <si>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</si>
  <si>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</si>
  <si>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</si>
  <si>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</si>
  <si>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</si>
  <si>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</si>
  <si>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</si>
  <si>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</si>
  <si>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</si>
  <si>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</si>
  <si>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</si>
  <si>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</si>
  <si>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</si>
  <si>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</si>
  <si>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</si>
  <si>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</si>
  <si>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</si>
  <si>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</si>
  <si>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</si>
  <si>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</si>
  <si>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</si>
  <si>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</si>
  <si>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</si>
  <si>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</si>
  <si>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</si>
  <si>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</si>
  <si>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</si>
  <si>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</si>
  <si>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</si>
  <si>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</si>
  <si>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</si>
  <si>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</si>
  <si>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</si>
  <si>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</si>
  <si>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</si>
  <si>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</si>
  <si>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</si>
  <si>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</si>
  <si>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</si>
  <si>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</si>
  <si>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</si>
  <si>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</si>
  <si>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</si>
  <si>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</si>
  <si>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</si>
  <si>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</si>
  <si>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</si>
  <si>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</si>
  <si>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</si>
  <si>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</si>
  <si>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</si>
  <si>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</si>
  <si>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</si>
  <si>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</si>
  <si>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</si>
  <si>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</si>
  <si>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</si>
  <si>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</si>
  <si>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</si>
  <si>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</si>
  <si>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</si>
  <si>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</si>
  <si>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</si>
  <si>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</si>
  <si>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</si>
  <si>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</si>
  <si>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</si>
  <si>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</si>
  <si>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</si>
  <si>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</si>
  <si>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</si>
  <si>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</si>
  <si>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</si>
  <si>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</si>
  <si>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</si>
  <si>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</si>
  <si>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</si>
  <si>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</si>
  <si>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</si>
  <si>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</si>
  <si>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</si>
  <si>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</si>
  <si>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</si>
  <si>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</si>
  <si>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</si>
  <si>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</si>
  <si>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</si>
  <si>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</si>
  <si>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</si>
  <si>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</si>
  <si>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</si>
  <si>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</si>
  <si>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</si>
  <si>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</si>
  <si>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</si>
  <si>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</si>
  <si>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</si>
  <si>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</si>
  <si>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</si>
  <si>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</si>
  <si>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</si>
  <si>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</si>
  <si>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</si>
  <si>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</si>
  <si>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</si>
  <si>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</si>
  <si>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</si>
  <si>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</si>
  <si>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</si>
  <si>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</si>
  <si>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</si>
  <si>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</si>
  <si>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</si>
  <si>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</si>
  <si>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</si>
  <si>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</si>
  <si>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</si>
  <si>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</si>
  <si>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</si>
  <si>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</si>
  <si>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</si>
  <si>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</si>
  <si>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</si>
  <si>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</si>
  <si>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</si>
  <si>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</si>
  <si>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</si>
  <si>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</si>
  <si>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</si>
  <si>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</si>
  <si>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</si>
  <si>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</si>
  <si>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</si>
  <si>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</si>
  <si>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</si>
  <si>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</si>
  <si>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</si>
  <si>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</si>
  <si>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</si>
  <si>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</si>
  <si>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</si>
  <si>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</si>
  <si>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</si>
  <si>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</si>
  <si>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</si>
  <si>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</si>
  <si>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</si>
  <si>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</si>
  <si>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</si>
  <si>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</si>
  <si>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</si>
  <si>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</si>
  <si>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</si>
  <si>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</si>
  <si>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</si>
  <si>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</si>
  <si>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</si>
  <si>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</si>
  <si>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</si>
  <si>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</si>
  <si>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</si>
  <si>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</si>
  <si>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</si>
  <si>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</si>
  <si>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</si>
  <si>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</si>
  <si>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</si>
  <si>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</si>
  <si>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</si>
  <si>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</si>
  <si>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</si>
  <si>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</si>
  <si>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</si>
  <si>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</si>
  <si>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</si>
  <si>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</si>
  <si>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</si>
  <si>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</si>
  <si>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</si>
  <si>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</si>
  <si>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</si>
  <si>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</si>
  <si>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</si>
  <si>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</si>
  <si>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</si>
  <si>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</si>
  <si>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</si>
  <si>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</si>
  <si>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</si>
  <si>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</si>
  <si>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</si>
  <si>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</si>
  <si>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</si>
  <si>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</si>
  <si>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</si>
  <si>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</si>
  <si>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</si>
  <si>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</si>
  <si>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</si>
  <si>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</si>
  <si>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</si>
  <si>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</si>
  <si>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</si>
  <si>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</si>
  <si>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</si>
  <si>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</si>
  <si>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</si>
  <si>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</si>
  <si>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</si>
  <si>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</si>
  <si>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</si>
  <si>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</si>
  <si>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</si>
  <si>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</si>
  <si>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</si>
  <si>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</si>
  <si>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</si>
  <si>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</si>
  <si>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</si>
  <si>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</si>
  <si>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</si>
  <si>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</si>
  <si>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</si>
  <si>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</si>
  <si>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</si>
  <si>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</si>
  <si>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</si>
  <si>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</si>
  <si>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</si>
  <si>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</si>
  <si>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</si>
  <si>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</si>
  <si>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</si>
  <si>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</si>
  <si>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</si>
  <si>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</si>
  <si>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</si>
  <si>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</si>
  <si>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</si>
  <si>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</si>
  <si>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</si>
  <si>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</si>
  <si>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</si>
  <si>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</si>
  <si>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</si>
  <si>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</si>
  <si>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</si>
  <si>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</si>
  <si>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</si>
  <si>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</si>
  <si>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</si>
  <si>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</si>
  <si>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</si>
  <si>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</si>
  <si>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</si>
  <si>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</si>
  <si>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</si>
  <si>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</si>
  <si>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</si>
  <si>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</si>
  <si>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</si>
  <si>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</si>
  <si>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</si>
  <si>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</si>
  <si>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</si>
  <si>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</si>
  <si>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</si>
  <si>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</si>
  <si>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</si>
  <si>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</si>
  <si>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</si>
  <si>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</si>
  <si>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</si>
  <si>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</si>
  <si>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</si>
  <si>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</si>
  <si>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</si>
  <si>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</si>
  <si>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</si>
  <si>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</si>
  <si>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</si>
  <si>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</si>
  <si>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</si>
  <si>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</si>
  <si>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</si>
  <si>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</si>
  <si>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</si>
  <si>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</si>
  <si>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</si>
  <si>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</si>
  <si>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</si>
  <si>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</si>
  <si>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</si>
  <si>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</si>
  <si>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</si>
  <si>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</si>
  <si>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</si>
  <si>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</si>
  <si>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</si>
  <si>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</si>
  <si>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</si>
  <si>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</si>
  <si>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</si>
  <si>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</si>
  <si>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</si>
  <si>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</si>
  <si>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</si>
  <si>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</si>
  <si>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</si>
  <si>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</si>
  <si>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</si>
  <si>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</si>
  <si>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</si>
  <si>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</si>
  <si>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</si>
  <si>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</si>
  <si>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</si>
  <si>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</si>
  <si>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</si>
  <si>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</si>
  <si>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</si>
  <si>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</si>
  <si>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</si>
  <si>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</si>
  <si>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</si>
  <si>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</si>
  <si>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</si>
  <si>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</si>
  <si>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</si>
  <si>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</si>
  <si>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</si>
  <si>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</si>
  <si>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</si>
  <si>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</si>
  <si>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</si>
  <si>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</si>
  <si>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</si>
  <si>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</si>
  <si>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</si>
  <si>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</si>
  <si>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</si>
  <si>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</si>
  <si>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</si>
  <si>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</si>
  <si>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</si>
  <si>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</si>
  <si>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</si>
  <si>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</si>
  <si>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</si>
  <si>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</si>
  <si>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</si>
  <si>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</si>
  <si>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</si>
  <si>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</si>
  <si>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</si>
  <si>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</si>
  <si>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</si>
  <si>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</si>
  <si>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</si>
  <si>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</si>
  <si>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</si>
  <si>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</si>
  <si>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</si>
  <si>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</si>
  <si>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</si>
  <si>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</si>
  <si>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</si>
  <si>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</si>
  <si>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</si>
  <si>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</si>
  <si>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</si>
  <si>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</si>
  <si>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</si>
  <si>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</si>
  <si>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</si>
  <si>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</si>
  <si>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</si>
  <si>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</si>
  <si>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</si>
  <si>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</si>
  <si>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</si>
  <si>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</si>
  <si>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</si>
  <si>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</si>
  <si>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</si>
  <si>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</si>
  <si>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</si>
  <si>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</si>
  <si>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</si>
  <si>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</si>
  <si>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</si>
  <si>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</si>
  <si>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</si>
  <si>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</si>
  <si>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</si>
  <si>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</si>
  <si>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</si>
  <si>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</si>
  <si>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</si>
  <si>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</si>
  <si>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</si>
  <si>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</si>
  <si>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</si>
  <si>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</si>
  <si>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</si>
  <si>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</si>
  <si>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</si>
  <si>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</si>
  <si>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</si>
  <si>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</si>
  <si>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</si>
  <si>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</si>
  <si>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</si>
  <si>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</si>
  <si>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</si>
  <si>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</si>
  <si>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</si>
  <si>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</si>
  <si>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</si>
  <si>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</si>
  <si>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</si>
  <si>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</si>
  <si>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</si>
  <si>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</si>
  <si>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</si>
  <si>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</si>
  <si>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</si>
  <si>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</si>
  <si>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</si>
  <si>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</si>
  <si>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</si>
  <si>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</si>
  <si>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</si>
  <si>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</si>
  <si>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</si>
  <si>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</si>
  <si>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</si>
  <si>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</si>
  <si>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</si>
  <si>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</si>
  <si>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</si>
  <si>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</si>
  <si>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</si>
  <si>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</si>
  <si>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</si>
  <si>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</si>
  <si>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</si>
  <si>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</si>
  <si>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</si>
  <si>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</si>
  <si>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</si>
  <si>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</si>
  <si>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</si>
  <si>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</si>
  <si>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</si>
  <si>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</si>
  <si>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</si>
  <si>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</si>
  <si>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</si>
  <si>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</si>
  <si>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</si>
  <si>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</si>
  <si>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</si>
  <si>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</si>
  <si>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</si>
  <si>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</si>
  <si>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</si>
  <si>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</si>
  <si>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</si>
  <si>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</si>
  <si>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</si>
  <si>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</si>
  <si>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</si>
  <si>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</si>
  <si>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</si>
  <si>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</si>
  <si>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</si>
  <si>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</si>
  <si>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</si>
  <si>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</si>
  <si>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</si>
  <si>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</si>
  <si>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</si>
  <si>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</si>
  <si>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</si>
  <si>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</si>
  <si>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</si>
  <si>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</si>
  <si>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</si>
  <si>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</si>
  <si>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</si>
  <si>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</si>
  <si>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</si>
  <si>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</si>
  <si>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</si>
  <si>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</si>
  <si>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</si>
  <si>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</si>
  <si>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</si>
  <si>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</si>
  <si>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</si>
  <si>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</si>
  <si>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</si>
  <si>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</si>
  <si>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</si>
  <si>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</si>
  <si>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</si>
  <si>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</si>
  <si>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</si>
  <si>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</si>
  <si>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</si>
  <si>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</si>
  <si>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</si>
  <si>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</si>
  <si>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</si>
  <si>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</si>
  <si>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</si>
  <si>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</si>
  <si>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</si>
  <si>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</si>
  <si>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</si>
  <si>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</si>
  <si>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</si>
  <si>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</si>
  <si>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</si>
  <si>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</si>
  <si>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</si>
  <si>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</si>
  <si>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</si>
  <si>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</si>
  <si>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</si>
  <si>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</si>
  <si>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</si>
  <si>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</si>
  <si>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</si>
  <si>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</si>
  <si>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</si>
  <si>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</si>
  <si>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</si>
  <si>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</si>
  <si>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</si>
  <si>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</si>
  <si>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</si>
  <si>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</si>
  <si>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</si>
  <si>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</si>
  <si>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</si>
  <si>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</si>
  <si>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</si>
  <si>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</si>
  <si>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</si>
  <si>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</si>
  <si>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</si>
  <si>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</si>
  <si>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</si>
  <si>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</si>
  <si>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</si>
  <si>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</si>
  <si>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</si>
  <si>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</si>
  <si>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</si>
  <si>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</si>
  <si>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</si>
  <si>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</si>
  <si>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</si>
  <si>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</si>
  <si>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</si>
  <si>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</si>
  <si>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</si>
  <si>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</si>
  <si>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</si>
  <si>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</si>
  <si>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</si>
  <si>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</si>
  <si>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</si>
  <si>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</si>
  <si>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</si>
  <si>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</si>
  <si>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</si>
  <si>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</si>
  <si>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</si>
  <si>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</si>
  <si>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</si>
  <si>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</si>
  <si>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</si>
  <si>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</si>
  <si>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</si>
  <si>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</si>
  <si>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</si>
  <si>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</si>
  <si>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</si>
  <si>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</si>
  <si>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</si>
  <si>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</si>
  <si>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</si>
  <si>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</si>
  <si>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</si>
  <si>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</si>
  <si>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</si>
  <si>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</si>
  <si>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</si>
  <si>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</si>
  <si>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</si>
  <si>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</si>
  <si>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</si>
  <si>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</si>
  <si>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</si>
  <si>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</si>
  <si>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</si>
  <si>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</si>
  <si>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</si>
  <si>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</si>
  <si>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</si>
  <si>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</si>
  <si>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</si>
  <si>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</si>
  <si>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</si>
  <si>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</si>
  <si>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</si>
  <si>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</si>
  <si>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</si>
  <si>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</si>
  <si>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</si>
  <si>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</si>
  <si>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</si>
  <si>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</si>
  <si>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</si>
  <si>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</si>
  <si>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</si>
  <si>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</si>
  <si>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</si>
  <si>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</si>
  <si>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</si>
  <si>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</si>
  <si>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</si>
  <si>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</si>
  <si>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</si>
  <si>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</si>
  <si>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</si>
  <si>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</si>
  <si>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</si>
  <si>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</si>
  <si>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</si>
  <si>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</si>
  <si>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</si>
  <si>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</si>
  <si>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</si>
  <si>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</si>
  <si>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</si>
  <si>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</si>
  <si>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</si>
  <si>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</si>
  <si>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</si>
  <si>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</si>
  <si>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</si>
  <si>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</si>
  <si>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</si>
  <si>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</si>
  <si>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</si>
  <si>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</si>
  <si>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</si>
  <si>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</si>
  <si>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</si>
  <si>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</si>
  <si>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</si>
  <si>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</si>
  <si>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</si>
  <si>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</si>
  <si>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</si>
  <si>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</si>
  <si>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</si>
  <si>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</si>
  <si>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</si>
  <si>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</si>
  <si>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</si>
  <si>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</si>
  <si>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</si>
  <si>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</si>
  <si>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</si>
  <si>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</si>
  <si>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</si>
  <si>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</si>
  <si>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</si>
  <si>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</si>
  <si>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</si>
  <si>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</si>
  <si>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</si>
  <si>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</si>
  <si>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</si>
  <si>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</si>
  <si>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</si>
  <si>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</si>
  <si>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</si>
  <si>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</si>
  <si>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</si>
  <si>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</si>
  <si>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</si>
  <si>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</si>
  <si>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</si>
  <si>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</si>
  <si>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</si>
  <si>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</si>
  <si>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</si>
  <si>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</si>
  <si>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</si>
  <si>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</si>
  <si>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</si>
  <si>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</si>
  <si>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</si>
  <si>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</si>
  <si>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</si>
  <si>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</si>
  <si>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</si>
  <si>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</si>
  <si>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</si>
  <si>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</si>
  <si>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</si>
  <si>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</si>
  <si>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</si>
  <si>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</si>
  <si>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</si>
  <si>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</si>
  <si>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</si>
  <si>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</si>
  <si>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</si>
  <si>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</si>
  <si>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</si>
  <si>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</si>
  <si>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</si>
  <si>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</si>
  <si>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</si>
  <si>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</si>
  <si>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</si>
  <si>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</si>
  <si>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</si>
  <si>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</si>
  <si>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</si>
  <si>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</si>
  <si>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</si>
  <si>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</si>
  <si>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</si>
  <si>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</si>
  <si>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</si>
  <si>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</si>
  <si>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</si>
  <si>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</si>
  <si>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</si>
  <si>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</si>
  <si>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</si>
  <si>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</si>
  <si>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</si>
  <si>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</si>
  <si>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</si>
  <si>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</si>
  <si>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</si>
  <si>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</si>
  <si>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</si>
  <si>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</si>
  <si>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</si>
  <si>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</si>
  <si>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</si>
  <si>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</si>
  <si>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</si>
  <si>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</si>
  <si>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</si>
  <si>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</si>
  <si>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</si>
  <si>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</si>
  <si>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</si>
  <si>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</si>
  <si>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</si>
  <si>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</si>
  <si>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</si>
  <si>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</si>
  <si>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</si>
  <si>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</si>
  <si>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</si>
  <si>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</si>
  <si>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</si>
  <si>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</si>
  <si>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</si>
  <si>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</si>
  <si>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</si>
  <si>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</si>
  <si>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</si>
  <si>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</si>
  <si>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</si>
  <si>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</si>
  <si>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</si>
  <si>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</si>
  <si>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</si>
  <si>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</si>
  <si>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</si>
  <si>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</si>
  <si>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</si>
  <si>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</si>
  <si>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</si>
  <si>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</si>
  <si>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</si>
  <si>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</si>
  <si>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</si>
  <si>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</si>
  <si>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</si>
  <si>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</si>
  <si>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</si>
  <si>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</si>
  <si>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</si>
  <si>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</si>
  <si>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</si>
  <si>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</si>
  <si>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</si>
  <si>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</si>
  <si>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</si>
  <si>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</si>
  <si>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</si>
  <si>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</si>
  <si>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</si>
  <si>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</si>
  <si>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</si>
  <si>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</si>
  <si>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</si>
  <si>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</si>
  <si>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</si>
  <si>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</si>
  <si>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</si>
  <si>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</si>
  <si>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</si>
  <si>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</si>
  <si>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</si>
  <si>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</si>
  <si>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</si>
  <si>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</si>
  <si>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</si>
  <si>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</si>
  <si>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</si>
  <si>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</si>
  <si>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</si>
  <si>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</si>
  <si>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</si>
  <si>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</si>
  <si>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</si>
  <si>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</si>
  <si>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</si>
  <si>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</si>
  <si>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</si>
  <si>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</si>
  <si>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</si>
  <si>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</si>
  <si>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</si>
  <si>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</si>
  <si>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</si>
  <si>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</si>
  <si>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</si>
  <si>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</si>
  <si>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</si>
  <si>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</si>
  <si>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</si>
  <si>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</si>
  <si>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</si>
  <si>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</si>
  <si>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</si>
  <si>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</si>
  <si>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</si>
  <si>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</si>
  <si>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</si>
  <si>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</si>
  <si>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</si>
  <si>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</si>
  <si>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</si>
  <si>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</si>
  <si>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</si>
  <si>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</si>
  <si>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</si>
  <si>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</si>
  <si>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</si>
  <si>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</si>
  <si>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</si>
  <si>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</si>
  <si>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</si>
  <si>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</si>
  <si>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</si>
  <si>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</si>
  <si>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</si>
  <si>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</si>
  <si>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</si>
  <si>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</si>
  <si>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</si>
  <si>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</si>
  <si>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</si>
  <si>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</si>
  <si>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</si>
  <si>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</si>
  <si>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</si>
  <si>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</si>
  <si>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</si>
  <si>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</si>
  <si>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</si>
  <si>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</si>
  <si>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</si>
  <si>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</si>
  <si>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</si>
  <si>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</si>
  <si>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</si>
  <si>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</si>
  <si>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</si>
  <si>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</si>
  <si>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</si>
  <si>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</si>
  <si>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</si>
  <si>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</si>
  <si>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</si>
  <si>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</si>
  <si>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</si>
  <si>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</si>
  <si>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</si>
  <si>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</si>
  <si>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</si>
  <si>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</si>
  <si>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</si>
  <si>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</si>
  <si>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</si>
  <si>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</si>
  <si>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</si>
  <si>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</si>
  <si>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</si>
  <si>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</si>
  <si>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</si>
  <si>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</si>
  <si>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</si>
  <si>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</si>
  <si>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</si>
  <si>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</si>
  <si>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</si>
  <si>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</si>
  <si>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</si>
  <si>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</si>
  <si>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</si>
  <si>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</si>
  <si>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</si>
  <si>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</si>
  <si>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</si>
  <si>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</si>
  <si>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</si>
  <si>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</si>
  <si>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</si>
  <si>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</si>
  <si>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</si>
  <si>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</si>
  <si>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</si>
  <si>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</si>
  <si>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</si>
  <si>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</si>
  <si>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</si>
  <si>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</si>
  <si>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</si>
  <si>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</si>
  <si>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</si>
  <si>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</si>
  <si>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</si>
  <si>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</si>
  <si>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</si>
  <si>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</si>
  <si>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</si>
  <si>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</si>
  <si>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</si>
  <si>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</si>
  <si>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</si>
  <si>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</si>
  <si>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</si>
  <si>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</si>
  <si>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</si>
  <si>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</si>
  <si>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</si>
  <si>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</si>
  <si>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</si>
  <si>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</si>
  <si>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</si>
  <si>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</si>
  <si>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</si>
  <si>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</si>
  <si>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</si>
  <si>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</si>
  <si>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</si>
  <si>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</si>
  <si>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</si>
  <si>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</si>
  <si>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</si>
  <si>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</si>
  <si>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</si>
  <si>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</si>
  <si>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</si>
  <si>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</si>
  <si>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</si>
  <si>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</si>
  <si>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</si>
  <si>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</si>
  <si>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</si>
  <si>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</si>
  <si>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</si>
  <si>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</si>
  <si>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</si>
  <si>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</si>
  <si>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</si>
  <si>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</si>
  <si>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</si>
  <si>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</si>
  <si>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</si>
  <si>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</si>
  <si>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</si>
  <si>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</si>
  <si>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</si>
  <si>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</si>
  <si>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</si>
  <si>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</si>
  <si>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</si>
  <si>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</si>
  <si>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</si>
  <si>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</si>
  <si>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</si>
  <si>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</si>
  <si>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</si>
  <si>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</si>
  <si>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</si>
  <si>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</si>
  <si>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</si>
  <si>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</si>
  <si>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</si>
  <si>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</si>
  <si>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</si>
  <si>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</si>
  <si>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</si>
  <si>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</si>
  <si>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</si>
  <si>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</si>
  <si>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</si>
  <si>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</si>
  <si>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</si>
  <si>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</si>
  <si>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</si>
  <si>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</si>
  <si>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</si>
  <si>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</si>
  <si>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</si>
  <si>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</si>
  <si>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</si>
  <si>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</si>
  <si>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</si>
  <si>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</si>
  <si>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</si>
  <si>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</si>
  <si>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</si>
  <si>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</si>
  <si>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</si>
  <si>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</si>
  <si>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</si>
  <si>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</si>
  <si>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</si>
  <si>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</si>
  <si>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</si>
  <si>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</si>
  <si>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</si>
  <si>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</si>
  <si>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</si>
  <si>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</si>
  <si>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</si>
  <si>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</si>
  <si>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</si>
  <si>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</si>
  <si>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</si>
  <si>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</si>
  <si>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</si>
  <si>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</si>
  <si>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</si>
  <si>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</si>
  <si>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</si>
  <si>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</si>
  <si>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</si>
  <si>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</si>
  <si>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</si>
  <si>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</si>
  <si>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</si>
  <si>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</si>
  <si>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</si>
  <si>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</si>
  <si>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</si>
  <si>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</si>
  <si>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</si>
  <si>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</si>
  <si>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</si>
  <si>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</si>
  <si>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</si>
  <si>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</si>
  <si>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</si>
  <si>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</si>
  <si>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</si>
  <si>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</si>
  <si>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</si>
  <si>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</si>
  <si>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</si>
  <si>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</si>
  <si>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</si>
  <si>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</si>
  <si>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</si>
  <si>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</si>
  <si>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</si>
  <si>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</si>
  <si>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</si>
  <si>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</si>
  <si>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</si>
  <si>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</si>
  <si>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</si>
  <si>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</si>
  <si>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</si>
  <si>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</si>
  <si>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</si>
  <si>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</si>
  <si>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</si>
  <si>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</si>
  <si>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</si>
  <si>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</si>
  <si>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</si>
  <si>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</si>
  <si>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</si>
  <si>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</si>
  <si>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</si>
  <si>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</si>
  <si>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</si>
  <si>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</si>
  <si>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</si>
  <si>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</si>
  <si>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</si>
  <si>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</si>
  <si>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</si>
  <si>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</si>
  <si>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</si>
  <si>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</si>
  <si>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</si>
  <si>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</si>
  <si>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</si>
  <si>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</si>
  <si>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</si>
  <si>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</si>
  <si>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</si>
  <si>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</si>
  <si>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</si>
  <si>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</si>
  <si>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</si>
  <si>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</si>
  <si>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</si>
  <si>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</si>
  <si>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</si>
  <si>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</si>
  <si>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</si>
  <si>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</si>
  <si>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</si>
  <si>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</si>
  <si>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</si>
  <si>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</si>
  <si>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</si>
  <si>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</si>
  <si>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</si>
  <si>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</si>
  <si>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</si>
  <si>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</si>
  <si>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</si>
  <si>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</si>
  <si>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</si>
  <si>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</si>
  <si>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</si>
  <si>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</si>
  <si>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</si>
  <si>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</si>
  <si>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</si>
  <si>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</si>
  <si>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</si>
  <si>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</si>
  <si>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</si>
  <si>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</si>
  <si>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</si>
  <si>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</si>
  <si>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</si>
  <si>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</si>
  <si>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</si>
  <si>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</si>
  <si>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</si>
  <si>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</si>
  <si>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</si>
  <si>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</si>
  <si>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</si>
  <si>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</si>
  <si>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</si>
  <si>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</si>
  <si>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</si>
  <si>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</si>
  <si>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</si>
  <si>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</si>
  <si>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</si>
  <si>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</si>
  <si>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</si>
  <si>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</si>
  <si>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</si>
  <si>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</si>
  <si>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</si>
  <si>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</si>
  <si>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</si>
  <si>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</si>
  <si>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</si>
  <si>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</si>
  <si>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</si>
  <si>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</si>
  <si>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</si>
  <si>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</si>
  <si>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</si>
  <si>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</si>
  <si>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</si>
  <si>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</si>
  <si>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</si>
  <si>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</si>
  <si>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</si>
  <si>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</si>
  <si>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</si>
  <si>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</si>
  <si>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</si>
  <si>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</si>
  <si>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</si>
  <si>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</si>
  <si>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</si>
  <si>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</si>
  <si>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</si>
  <si>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</si>
  <si>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</si>
  <si>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</si>
  <si>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</si>
  <si>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</si>
  <si>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</si>
  <si>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</si>
  <si>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</si>
  <si>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</si>
  <si>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</si>
  <si>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</si>
  <si>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</si>
  <si>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</si>
  <si>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</si>
  <si>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</si>
  <si>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</si>
  <si>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</si>
  <si>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</si>
  <si>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</si>
  <si>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</si>
  <si>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</si>
  <si>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</si>
  <si>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</si>
  <si>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</si>
  <si>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</si>
  <si>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</si>
  <si>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</si>
  <si>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</si>
  <si>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</si>
  <si>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</si>
  <si>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</si>
  <si>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</si>
  <si>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</si>
  <si>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</si>
  <si>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</si>
  <si>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</si>
  <si>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</si>
  <si>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</si>
  <si>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</si>
  <si>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</si>
  <si>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</si>
  <si>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</si>
  <si>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</si>
  <si>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</si>
  <si>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</si>
  <si>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</si>
  <si>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</si>
  <si>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</si>
  <si>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</si>
  <si>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</si>
  <si>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</si>
  <si>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</si>
  <si>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</si>
  <si>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</si>
  <si>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</si>
  <si>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</si>
  <si>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</si>
  <si>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</si>
  <si>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</si>
  <si>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</si>
  <si>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</si>
  <si>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</si>
  <si>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</si>
  <si>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</si>
  <si>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</si>
  <si>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</si>
  <si>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</si>
  <si>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</si>
  <si>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</si>
  <si>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</si>
  <si>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</si>
  <si>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</si>
  <si>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</si>
  <si>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</si>
  <si>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</si>
  <si>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</si>
  <si>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</si>
  <si>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</si>
  <si>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</si>
  <si>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</si>
  <si>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</si>
  <si>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</si>
  <si>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</si>
  <si>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</si>
  <si>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</si>
  <si>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</si>
  <si>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</si>
  <si>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</si>
  <si>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</si>
  <si>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</si>
  <si>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</si>
  <si>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</si>
  <si>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</si>
  <si>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</si>
  <si>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</si>
  <si>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</si>
  <si>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</si>
  <si>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</si>
  <si>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</si>
  <si>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</si>
  <si>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</si>
  <si>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</si>
  <si>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</si>
  <si>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</si>
  <si>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</si>
  <si>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</si>
  <si>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</si>
  <si>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</si>
  <si>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</si>
  <si>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</si>
  <si>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</si>
  <si>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</si>
  <si>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</si>
  <si>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</si>
  <si>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</si>
  <si>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</si>
  <si>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</si>
  <si>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</si>
  <si>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</si>
  <si>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</si>
  <si>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</si>
  <si>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</si>
  <si>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</si>
  <si>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</si>
  <si>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</si>
  <si>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</si>
  <si>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</si>
  <si>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</si>
  <si>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</si>
  <si>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</si>
  <si>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</si>
  <si>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</si>
  <si>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</si>
  <si>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</si>
  <si>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</si>
  <si>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</si>
  <si>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</si>
  <si>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</si>
  <si>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</si>
  <si>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</si>
  <si>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</si>
  <si>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</si>
  <si>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</si>
  <si>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</si>
  <si>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</si>
  <si>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</si>
  <si>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</si>
  <si>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</si>
  <si>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</si>
  <si>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</si>
  <si>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</si>
  <si>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</si>
  <si>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</si>
  <si>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</si>
  <si>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</si>
  <si>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</si>
  <si>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</si>
  <si>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</si>
  <si>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</si>
  <si>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</si>
  <si>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</si>
  <si>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</si>
  <si>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</si>
  <si>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</si>
  <si>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</si>
  <si>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</si>
  <si>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</si>
  <si>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</si>
  <si>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</si>
  <si>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</si>
  <si>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</si>
  <si>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</si>
  <si>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</si>
  <si>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</si>
  <si>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</si>
  <si>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</si>
  <si>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</si>
  <si>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</si>
  <si>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</si>
  <si>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</si>
  <si>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</si>
  <si>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</si>
  <si>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</si>
  <si>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</si>
  <si>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</si>
  <si>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</si>
  <si>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</si>
  <si>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</si>
  <si>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</si>
  <si>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</si>
  <si>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</si>
  <si>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</si>
  <si>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</si>
  <si>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</si>
  <si>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</si>
  <si>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</si>
  <si>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</si>
  <si>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</si>
  <si>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</si>
  <si>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</si>
  <si>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</si>
  <si>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</si>
  <si>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</si>
  <si>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</si>
  <si>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</si>
  <si>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</si>
  <si>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</si>
  <si>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</si>
  <si>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</si>
  <si>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</si>
  <si>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</si>
  <si>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</si>
  <si>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</si>
  <si>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</si>
  <si>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</si>
  <si>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</si>
  <si>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</si>
  <si>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</si>
  <si>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</si>
  <si>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</si>
  <si>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</si>
  <si>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</si>
  <si>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</si>
  <si>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</si>
  <si>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</si>
  <si>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</si>
  <si>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</si>
  <si>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</si>
  <si>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</si>
  <si>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</si>
  <si>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</si>
  <si>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</si>
  <si>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</si>
  <si>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</si>
  <si>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</si>
  <si>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</si>
  <si>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</si>
  <si>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</si>
  <si>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</si>
  <si>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</si>
  <si>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</si>
  <si>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</si>
  <si>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</si>
  <si>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</si>
  <si>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</si>
  <si>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</si>
  <si>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</si>
  <si>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</si>
  <si>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</si>
  <si>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</si>
  <si>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</si>
  <si>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</si>
  <si>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</si>
  <si>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</si>
  <si>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</si>
  <si>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</si>
  <si>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</si>
  <si>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</si>
  <si>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</si>
  <si>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</si>
  <si>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</si>
  <si>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</si>
  <si>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</si>
  <si>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</si>
  <si>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</si>
  <si>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</si>
  <si>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</si>
  <si>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</si>
  <si>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</si>
  <si>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</si>
  <si>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</si>
  <si>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</si>
  <si>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</si>
  <si>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</si>
  <si>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</si>
  <si>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</si>
  <si>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</si>
  <si>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</si>
  <si>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</si>
  <si>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</si>
  <si>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</si>
  <si>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</si>
  <si>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</si>
  <si>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</si>
  <si>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</si>
  <si>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</si>
  <si>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</si>
  <si>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</si>
  <si>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</si>
  <si>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</si>
  <si>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</si>
  <si>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</si>
  <si>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</si>
  <si>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</si>
  <si>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</si>
  <si>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</si>
  <si>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</si>
  <si>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</si>
  <si>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</si>
  <si>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</si>
  <si>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</si>
  <si>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</si>
  <si>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</si>
  <si>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</si>
  <si>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</si>
  <si>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</si>
  <si>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</si>
  <si>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</si>
  <si>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</si>
  <si>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</si>
  <si>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</si>
  <si>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</si>
  <si>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</si>
  <si>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</si>
  <si>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</si>
  <si>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</si>
  <si>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</si>
  <si>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</si>
  <si>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</si>
  <si>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</si>
  <si>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</si>
  <si>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</si>
  <si>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</si>
  <si>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</si>
  <si>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</si>
  <si>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</si>
  <si>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</si>
  <si>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</si>
  <si>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</si>
  <si>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</si>
  <si>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</si>
  <si>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</si>
  <si>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</si>
  <si>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</si>
  <si>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</si>
  <si>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</si>
  <si>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</si>
  <si>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</si>
  <si>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</si>
  <si>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</si>
  <si>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</si>
  <si>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</si>
  <si>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</si>
  <si>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</si>
  <si>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</si>
  <si>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</si>
  <si>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</si>
  <si>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</si>
  <si>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</si>
  <si>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</si>
  <si>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</si>
  <si>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</si>
  <si>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</si>
  <si>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</si>
  <si>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</si>
  <si>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</si>
  <si>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</si>
  <si>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</si>
  <si>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</si>
  <si>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</si>
  <si>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</si>
  <si>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</si>
  <si>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</si>
  <si>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</si>
  <si>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</si>
  <si>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</si>
  <si>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</si>
  <si>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</si>
  <si>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</si>
  <si>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</si>
  <si>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</si>
  <si>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</si>
  <si>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</si>
  <si>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</si>
  <si>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</si>
  <si>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</si>
  <si>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</si>
  <si>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</si>
  <si>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</si>
  <si>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</si>
  <si>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</si>
  <si>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</si>
  <si>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</si>
  <si>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</si>
  <si>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</si>
  <si>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</si>
  <si>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</si>
  <si>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</si>
  <si>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</si>
  <si>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</si>
  <si>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</si>
  <si>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</si>
  <si>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</si>
  <si>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</si>
  <si>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</si>
  <si>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</si>
  <si>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</si>
  <si>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</si>
  <si>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</si>
  <si>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</si>
  <si>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</si>
  <si>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</si>
  <si>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</si>
  <si>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</si>
  <si>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</si>
  <si>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</si>
  <si>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</si>
  <si>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</si>
  <si>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</si>
  <si>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</si>
  <si>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</si>
  <si>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</si>
  <si>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</si>
  <si>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</si>
  <si>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</si>
  <si>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</si>
  <si>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</si>
  <si>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</si>
  <si>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</si>
  <si>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</si>
  <si>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</si>
  <si>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</si>
  <si>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</si>
  <si>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</si>
  <si>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</si>
  <si>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</si>
  <si>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</si>
  <si>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</si>
  <si>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</si>
  <si>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</si>
  <si>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</si>
  <si>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</si>
  <si>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</si>
  <si>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</si>
  <si>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</si>
  <si>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</si>
  <si>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</si>
  <si>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</si>
  <si>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</si>
  <si>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</si>
  <si>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</si>
  <si>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</si>
  <si>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</si>
  <si>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</si>
  <si>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</si>
  <si>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</si>
  <si>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</si>
  <si>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</si>
  <si>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</si>
  <si>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</si>
  <si>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</si>
  <si>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</si>
  <si>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</si>
  <si>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</si>
  <si>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</si>
  <si>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</si>
  <si>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</si>
  <si>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</si>
  <si>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</si>
  <si>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</si>
  <si>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</si>
  <si>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</si>
  <si>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</si>
  <si>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</si>
  <si>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</si>
  <si>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</si>
  <si>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</si>
  <si>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</si>
  <si>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</si>
  <si>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</si>
  <si>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</si>
  <si>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</si>
  <si>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</si>
  <si>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</si>
  <si>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</si>
  <si>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</si>
  <si>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</si>
  <si>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</si>
  <si>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</si>
  <si>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</si>
  <si>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</si>
  <si>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</si>
  <si>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</si>
  <si>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</si>
  <si>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</si>
  <si>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</si>
  <si>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</si>
  <si>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</si>
  <si>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</si>
  <si>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</si>
  <si>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</si>
  <si>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</si>
  <si>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</si>
  <si>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</si>
  <si>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</si>
  <si>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</si>
  <si>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</si>
  <si>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</si>
  <si>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</si>
  <si>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</si>
  <si>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</si>
  <si>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</si>
  <si>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</si>
  <si>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</si>
  <si>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</si>
  <si>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</si>
  <si>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</si>
  <si>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</si>
  <si>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</si>
  <si>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</si>
  <si>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</si>
  <si>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</si>
  <si>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</si>
  <si>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</si>
  <si>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</si>
  <si>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</si>
  <si>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</si>
  <si>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</si>
  <si>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</si>
  <si>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</si>
  <si>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</si>
  <si>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</si>
  <si>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</si>
  <si>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</si>
  <si>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</si>
  <si>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</si>
  <si>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</si>
  <si>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</si>
  <si>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</si>
  <si>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</si>
  <si>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</si>
  <si>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</si>
  <si>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</si>
  <si>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</si>
  <si>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</si>
  <si>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</si>
  <si>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</si>
  <si>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</si>
  <si>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</si>
  <si>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</si>
  <si>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</si>
  <si>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</si>
  <si>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</si>
  <si>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</si>
  <si>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</si>
  <si>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</si>
  <si>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</si>
  <si>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</si>
  <si>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</si>
  <si>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</si>
  <si>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</si>
  <si>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</si>
  <si>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</si>
  <si>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</si>
  <si>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</si>
  <si>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</si>
  <si>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</si>
  <si>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</si>
  <si>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</si>
  <si>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</si>
  <si>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</si>
  <si>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</si>
  <si>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</si>
  <si>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</si>
  <si>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</si>
  <si>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</si>
  <si>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</si>
  <si>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</si>
  <si>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</si>
  <si>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</si>
  <si>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</si>
  <si>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</si>
  <si>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</si>
  <si>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</si>
  <si>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</si>
  <si>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</si>
  <si>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</si>
  <si>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</si>
  <si>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</si>
  <si>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</si>
  <si>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</si>
  <si>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</si>
  <si>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</si>
  <si>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</si>
  <si>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</si>
  <si>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</si>
  <si>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</si>
  <si>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</si>
  <si>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</si>
  <si>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</si>
  <si>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</si>
  <si>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</si>
  <si>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</si>
  <si>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</si>
  <si>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</si>
  <si>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</si>
  <si>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</si>
  <si>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</si>
  <si>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</si>
  <si>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</si>
  <si>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</si>
  <si>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</si>
  <si>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</si>
  <si>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</si>
  <si>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</si>
  <si>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</si>
  <si>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</si>
  <si>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</si>
  <si>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</si>
  <si>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</si>
  <si>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</si>
  <si>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</si>
  <si>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</si>
  <si>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</si>
  <si>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</si>
  <si>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</si>
  <si>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</si>
  <si>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</si>
  <si>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</si>
  <si>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</si>
  <si>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</si>
  <si>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</si>
  <si>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</si>
  <si>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</si>
  <si>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</si>
  <si>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</si>
  <si>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</si>
  <si>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</si>
  <si>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</si>
  <si>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</si>
  <si>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</si>
  <si>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</si>
  <si>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</si>
  <si>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</si>
  <si>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</si>
  <si>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</si>
  <si>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</si>
  <si>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</si>
  <si>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</si>
  <si>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</si>
  <si>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</si>
  <si>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</si>
  <si>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</si>
  <si>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</si>
  <si>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</si>
  <si>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</si>
  <si>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</si>
  <si>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</si>
  <si>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</si>
  <si>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</si>
  <si>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</si>
  <si>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</si>
  <si>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</si>
  <si>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</si>
  <si>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</si>
  <si>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</si>
  <si>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</si>
  <si>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</si>
  <si>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</si>
  <si>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</si>
  <si>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</si>
  <si>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</si>
  <si>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</si>
  <si>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</si>
  <si>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</si>
  <si>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</si>
  <si>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</si>
  <si>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</si>
  <si>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</si>
  <si>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</si>
  <si>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</si>
  <si>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</si>
  <si>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</si>
  <si>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</si>
  <si>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</si>
  <si>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</si>
  <si>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</si>
  <si>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</si>
  <si>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</si>
  <si>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</si>
  <si>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</si>
  <si>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</si>
  <si>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</si>
  <si>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</si>
  <si>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</si>
  <si>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</si>
  <si>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</si>
  <si>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</si>
  <si>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</si>
  <si>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</si>
  <si>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</si>
  <si>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</si>
  <si>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</si>
  <si>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</si>
  <si>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</si>
  <si>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</si>
  <si>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</si>
  <si>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</si>
  <si>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</si>
  <si>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</si>
  <si>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</si>
  <si>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</si>
  <si>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</si>
  <si>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</si>
  <si>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</si>
  <si>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</si>
  <si>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</si>
  <si>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</si>
  <si>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</si>
  <si>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</si>
  <si>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</si>
  <si>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</si>
  <si>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</si>
  <si>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</si>
  <si>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</si>
  <si>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</si>
  <si>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</si>
  <si>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</si>
  <si>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</si>
  <si>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</si>
  <si>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</si>
  <si>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</si>
  <si>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</si>
  <si>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</si>
  <si>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</si>
  <si>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</si>
  <si>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</si>
  <si>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</si>
  <si>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</si>
  <si>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</si>
  <si>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</si>
  <si>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</si>
  <si>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</si>
  <si>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</si>
  <si>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</si>
  <si>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</si>
  <si>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</si>
  <si>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</si>
  <si>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</si>
  <si>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</si>
  <si>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</si>
  <si>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</si>
  <si>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</si>
  <si>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</si>
  <si>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</si>
  <si>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</si>
  <si>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</si>
  <si>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</si>
  <si>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</si>
  <si>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</si>
  <si>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</si>
  <si>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</si>
  <si>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</si>
  <si>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</si>
  <si>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</si>
  <si>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</si>
  <si>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</si>
  <si>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</si>
  <si>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</si>
  <si>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</si>
  <si>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</si>
  <si>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</si>
  <si>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</si>
  <si>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</si>
  <si>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</si>
  <si>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</si>
  <si>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</si>
  <si>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</si>
  <si>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</si>
  <si>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</si>
  <si>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</si>
  <si>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</si>
  <si>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</si>
  <si>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</si>
  <si>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</si>
  <si>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</si>
  <si>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</si>
  <si>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</si>
  <si>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</si>
  <si>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</si>
  <si>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</si>
  <si>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</si>
  <si>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</si>
  <si>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</si>
  <si>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</si>
  <si>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</si>
  <si>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</si>
  <si>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</si>
  <si>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</si>
  <si>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</si>
  <si>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</si>
  <si>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</si>
  <si>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</si>
  <si>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</si>
  <si>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</si>
  <si>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</si>
  <si>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</si>
  <si>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</si>
  <si>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</si>
  <si>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</si>
  <si>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</si>
  <si>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</si>
  <si>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</si>
  <si>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</si>
  <si>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</si>
  <si>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</si>
  <si>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</si>
  <si>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</si>
  <si>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</si>
  <si>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</si>
  <si>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</si>
  <si>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</si>
  <si>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</si>
  <si>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</si>
  <si>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</si>
  <si>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</si>
  <si>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</si>
  <si>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</si>
  <si>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</si>
  <si>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</si>
  <si>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</si>
  <si>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</si>
  <si>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</si>
  <si>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</si>
  <si>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</si>
  <si>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</si>
  <si>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</si>
  <si>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</si>
  <si>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</si>
  <si>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</si>
  <si>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</si>
  <si>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</si>
  <si>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</si>
  <si>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</si>
  <si>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</si>
  <si>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</si>
  <si>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</si>
  <si>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</si>
  <si>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</si>
  <si>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</si>
  <si>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</si>
  <si>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</si>
  <si>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</si>
  <si>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</si>
  <si>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</si>
  <si>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</si>
  <si>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</si>
  <si>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</si>
  <si>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</si>
  <si>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</si>
  <si>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</si>
  <si>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</si>
  <si>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</si>
  <si>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</si>
  <si>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</si>
  <si>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</si>
  <si>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</si>
  <si>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</si>
  <si>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</si>
  <si>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</si>
  <si>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</si>
  <si>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</si>
  <si>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</si>
  <si>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</si>
  <si>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</si>
  <si>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</si>
  <si>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</si>
  <si>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</si>
  <si>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</si>
  <si>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</si>
  <si>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</si>
  <si>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</si>
  <si>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</si>
  <si>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</si>
  <si>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</si>
  <si>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</si>
  <si>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</si>
  <si>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</si>
  <si>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</si>
  <si>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</si>
  <si>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</si>
  <si>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</si>
  <si>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</si>
  <si>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</si>
  <si>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</si>
  <si>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</si>
  <si>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</si>
  <si>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</si>
  <si>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</si>
  <si>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</si>
  <si>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</si>
  <si>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</si>
  <si>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</si>
  <si>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</si>
  <si>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</si>
  <si>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</si>
  <si>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</si>
  <si>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</si>
  <si>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</si>
  <si>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</si>
  <si>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</si>
  <si>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</si>
  <si>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</si>
  <si>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</si>
  <si>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</si>
  <si>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</si>
  <si>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</si>
  <si>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</si>
  <si>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</si>
  <si>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</si>
  <si>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</si>
  <si>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</si>
  <si>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</si>
  <si>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</si>
  <si>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</si>
  <si>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</si>
  <si>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</si>
  <si>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</si>
  <si>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</si>
  <si>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</si>
  <si>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</si>
  <si>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</si>
  <si>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</si>
  <si>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</si>
  <si>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</si>
  <si>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</si>
  <si>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</si>
  <si>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</si>
  <si>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</si>
  <si>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</si>
  <si>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</si>
  <si>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</si>
  <si>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</si>
  <si>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</si>
  <si>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</si>
  <si>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</si>
  <si>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</si>
  <si>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</si>
  <si>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</si>
  <si>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</si>
  <si>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</si>
  <si>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</si>
  <si>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</si>
  <si>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</si>
  <si>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</si>
  <si>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</si>
  <si>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</si>
  <si>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</si>
  <si>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</si>
  <si>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</si>
  <si>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</si>
  <si>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</si>
  <si>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</si>
  <si>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</si>
  <si>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</si>
  <si>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</si>
  <si>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</si>
  <si>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</si>
  <si>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</si>
  <si>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</si>
  <si>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</si>
  <si>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</si>
  <si>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</si>
  <si>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</si>
  <si>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</si>
  <si>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</si>
  <si>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</si>
  <si>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</si>
  <si>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</si>
  <si>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</si>
  <si>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</si>
  <si>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</si>
  <si>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</si>
  <si>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</si>
  <si>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</si>
  <si>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</si>
  <si>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</si>
  <si>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</si>
  <si>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</si>
  <si>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</si>
  <si>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</si>
  <si>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</si>
  <si>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</si>
  <si>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</si>
  <si>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</si>
  <si>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</si>
  <si>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</si>
  <si>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</si>
  <si>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</si>
  <si>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</si>
  <si>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</si>
  <si>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</si>
  <si>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</si>
  <si>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</si>
  <si>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</si>
  <si>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</si>
  <si>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</si>
  <si>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</si>
  <si>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</si>
  <si>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</si>
  <si>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</si>
  <si>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</si>
  <si>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</si>
  <si>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</si>
  <si>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</si>
  <si>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</si>
  <si>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</si>
  <si>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</si>
  <si>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</si>
  <si>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</si>
  <si>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</si>
  <si>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</si>
  <si>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</si>
  <si>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</si>
  <si>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</si>
  <si>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</si>
  <si>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</si>
  <si>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</si>
  <si>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</si>
  <si>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</si>
  <si>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</si>
  <si>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</si>
  <si>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</si>
  <si>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</si>
  <si>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</si>
  <si>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</si>
  <si>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</si>
  <si>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</si>
  <si>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</si>
  <si>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</si>
  <si>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</si>
  <si>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</si>
  <si>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</si>
  <si>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</si>
  <si>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</si>
  <si>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</si>
  <si>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</si>
  <si>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</si>
  <si>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</si>
  <si>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</si>
  <si>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</si>
  <si>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</si>
  <si>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</si>
  <si>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</si>
  <si>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</si>
  <si>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</si>
  <si>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</si>
  <si>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</si>
  <si>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</si>
  <si>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</si>
  <si>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</si>
  <si>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</si>
  <si>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</si>
  <si>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</si>
  <si>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</si>
  <si>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</si>
  <si>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</si>
  <si>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</si>
  <si>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</si>
  <si>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</si>
  <si>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</si>
  <si>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</si>
  <si>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</si>
  <si>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</si>
  <si>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</si>
  <si>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</si>
  <si>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</si>
  <si>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</si>
  <si>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</si>
  <si>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</si>
  <si>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</si>
  <si>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</si>
  <si>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</si>
  <si>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</si>
  <si>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</si>
  <si>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</si>
  <si>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</si>
  <si>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</si>
  <si>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</si>
  <si>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</si>
  <si>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</si>
  <si>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</si>
  <si>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</si>
  <si>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</si>
  <si>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</si>
  <si>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</si>
  <si>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</si>
  <si>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</si>
  <si>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</si>
  <si>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</si>
  <si>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</si>
  <si>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</si>
  <si>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</si>
  <si>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</si>
  <si>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</si>
  <si>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</si>
  <si>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</si>
  <si>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</si>
  <si>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</si>
  <si>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</si>
  <si>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</si>
  <si>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</si>
  <si>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</si>
  <si>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</si>
  <si>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</si>
  <si>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</si>
  <si>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</si>
  <si>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</si>
  <si>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</si>
  <si>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</si>
  <si>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</si>
  <si>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</si>
  <si>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</si>
  <si>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</si>
  <si>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</si>
  <si>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</si>
  <si>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</si>
  <si>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</si>
  <si>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</si>
  <si>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</si>
  <si>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</si>
  <si>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</si>
  <si>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</si>
  <si>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</si>
  <si>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</si>
  <si>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</si>
  <si>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</si>
  <si>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</si>
  <si>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</si>
  <si>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</si>
  <si>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</si>
  <si>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</si>
  <si>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</si>
  <si>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</si>
  <si>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</si>
  <si>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</si>
  <si>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</si>
  <si>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</si>
  <si>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</si>
  <si>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</si>
  <si>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</si>
  <si>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</si>
  <si>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</si>
  <si>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</si>
  <si>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</si>
  <si>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</si>
  <si>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</si>
  <si>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</si>
  <si>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</si>
  <si>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</si>
  <si>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</si>
  <si>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</si>
  <si>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</si>
  <si>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</si>
  <si>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</si>
  <si>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</si>
  <si>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</si>
  <si>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</si>
  <si>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</si>
  <si>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</si>
  <si>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</si>
  <si>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</si>
  <si>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</si>
  <si>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</si>
  <si>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</si>
  <si>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</si>
  <si>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</si>
  <si>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</si>
  <si>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</si>
  <si>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</si>
  <si>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</si>
  <si>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</si>
  <si>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</si>
  <si>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</si>
  <si>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</si>
  <si>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</si>
  <si>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</si>
  <si>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</si>
  <si>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</si>
  <si>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</si>
  <si>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</si>
  <si>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</si>
  <si>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</si>
  <si>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</si>
  <si>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</si>
  <si>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</si>
  <si>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</si>
  <si>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</si>
  <si>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</si>
  <si>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</si>
  <si>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</si>
  <si>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</si>
  <si>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</si>
  <si>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</si>
  <si>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</si>
  <si>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</si>
  <si>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</si>
  <si>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</si>
  <si>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</si>
  <si>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</si>
  <si>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</si>
  <si>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</si>
  <si>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</si>
  <si>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</si>
  <si>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</si>
  <si>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</si>
  <si>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</si>
  <si>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</si>
  <si>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</si>
  <si>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</si>
  <si>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</si>
  <si>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</si>
  <si>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</si>
  <si>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</si>
  <si>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</si>
  <si>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</si>
  <si>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</si>
  <si>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</si>
  <si>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</si>
  <si>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</si>
  <si>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</si>
  <si>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</si>
  <si>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</si>
  <si>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</si>
  <si>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</si>
  <si>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</si>
  <si>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</si>
  <si>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</si>
  <si>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</si>
  <si>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</si>
  <si>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</si>
  <si>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</si>
  <si>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</si>
  <si>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</si>
  <si>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</si>
  <si>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</si>
  <si>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</si>
  <si>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</si>
  <si>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</si>
  <si>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</si>
  <si>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</si>
  <si>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</si>
  <si>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</si>
  <si>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</si>
  <si>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</si>
  <si>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</si>
  <si>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</si>
  <si>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</si>
  <si>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</si>
  <si>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</si>
  <si>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</si>
  <si>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</si>
  <si>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</si>
  <si>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</si>
  <si>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</si>
  <si>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</si>
  <si>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</si>
  <si>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</si>
  <si>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</si>
  <si>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</si>
  <si>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</si>
  <si>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</si>
  <si>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</si>
  <si>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</si>
  <si>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</si>
  <si>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</si>
  <si>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</si>
  <si>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</si>
  <si>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</si>
  <si>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</si>
  <si>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</si>
  <si>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</si>
  <si>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</si>
  <si>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</si>
  <si>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</si>
  <si>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</si>
  <si>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</si>
  <si>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</si>
  <si>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</si>
  <si>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</si>
  <si>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</si>
  <si>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</si>
  <si>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</si>
  <si>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</si>
  <si>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</si>
  <si>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</si>
  <si>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</si>
  <si>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</si>
  <si>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</si>
  <si>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</si>
  <si>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</si>
  <si>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</si>
  <si>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</si>
  <si>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</si>
  <si>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</si>
  <si>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</si>
  <si>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</si>
  <si>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</si>
  <si>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</si>
  <si>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</si>
  <si>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</si>
  <si>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</si>
  <si>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</si>
  <si>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</si>
  <si>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</si>
  <si>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</si>
  <si>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</si>
  <si>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</si>
  <si>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</si>
  <si>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</si>
  <si>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</si>
  <si>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</si>
  <si>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</si>
  <si>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</si>
  <si>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</si>
  <si>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</si>
  <si>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</si>
  <si>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</si>
  <si>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</si>
  <si>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</si>
  <si>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</si>
  <si>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</si>
  <si>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</si>
  <si>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</si>
  <si>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</si>
  <si>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</si>
  <si>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</si>
  <si>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</si>
  <si>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</si>
  <si>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</si>
  <si>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</si>
  <si>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</si>
  <si>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</si>
  <si>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</si>
  <si>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</si>
  <si>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</si>
  <si>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</si>
  <si>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</si>
  <si>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</si>
  <si>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</si>
  <si>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</si>
  <si>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</si>
  <si>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</si>
  <si>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</si>
  <si>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</si>
  <si>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</si>
  <si>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</si>
  <si>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</si>
  <si>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</si>
  <si>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</si>
  <si>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</si>
  <si>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</si>
  <si>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</si>
  <si>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</si>
  <si>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</si>
  <si>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</si>
  <si>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</si>
  <si>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</si>
  <si>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</si>
  <si>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</si>
  <si>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</si>
  <si>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</si>
  <si>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</si>
  <si>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</si>
  <si>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</si>
  <si>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</si>
  <si>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</si>
  <si>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</si>
  <si>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</si>
  <si>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</si>
  <si>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</si>
  <si>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</si>
  <si>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</si>
  <si>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</si>
  <si>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</si>
  <si>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</si>
  <si>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</si>
  <si>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</si>
  <si>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</si>
  <si>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</si>
  <si>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</si>
  <si>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</si>
  <si>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</si>
  <si>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</si>
  <si>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</si>
  <si>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</si>
  <si>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</si>
  <si>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</si>
  <si>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</si>
  <si>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</si>
  <si>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</si>
  <si>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</si>
  <si>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</si>
  <si>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</si>
  <si>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</si>
  <si>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</si>
  <si>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</si>
  <si>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</si>
  <si>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</si>
  <si>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</si>
  <si>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</si>
  <si>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</si>
  <si>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</si>
  <si>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</si>
  <si>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</si>
  <si>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</si>
  <si>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</si>
  <si>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</si>
  <si>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</si>
  <si>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</si>
  <si>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</si>
  <si>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</si>
  <si>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</si>
  <si>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</si>
  <si>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</si>
  <si>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</si>
  <si>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</si>
  <si>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</si>
  <si>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</si>
  <si>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</si>
  <si>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</si>
  <si>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</si>
  <si>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</si>
  <si>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</si>
  <si>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</si>
  <si>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</si>
  <si>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</si>
  <si>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</si>
  <si>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</si>
  <si>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</si>
  <si>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</si>
  <si>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</si>
  <si>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</si>
  <si>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</si>
  <si>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</si>
  <si>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</si>
  <si>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</si>
  <si>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</si>
  <si>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</si>
  <si>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</si>
  <si>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</si>
  <si>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</si>
  <si>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</si>
  <si>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</si>
  <si>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</si>
  <si>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</si>
  <si>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</si>
  <si>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</si>
  <si>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</si>
  <si>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</si>
  <si>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</si>
  <si>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</si>
  <si>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</si>
  <si>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</si>
  <si>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</si>
  <si>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</si>
  <si>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</si>
  <si>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</si>
  <si>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</si>
  <si>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</si>
  <si>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</si>
  <si>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</si>
  <si>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</si>
  <si>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</si>
  <si>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</si>
  <si>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</si>
  <si>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</si>
  <si>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</si>
  <si>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</si>
  <si>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</si>
  <si>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</si>
  <si>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</si>
  <si>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</si>
  <si>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</si>
  <si>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</si>
  <si>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</si>
  <si>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</si>
  <si>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</si>
  <si>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</si>
  <si>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</si>
  <si>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</si>
  <si>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</si>
  <si>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</si>
  <si>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</si>
  <si>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</si>
  <si>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</si>
  <si>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</si>
  <si>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</si>
  <si>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</si>
  <si>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</si>
  <si>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</si>
  <si>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</si>
  <si>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</si>
  <si>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</si>
  <si>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</si>
  <si>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</si>
  <si>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</si>
  <si>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</si>
  <si>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</si>
  <si>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</si>
  <si>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</si>
  <si>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</si>
  <si>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</si>
  <si>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</si>
  <si>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</si>
  <si>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</si>
  <si>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</si>
  <si>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</si>
  <si>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</si>
  <si>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</si>
  <si>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</si>
  <si>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</si>
  <si>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</si>
  <si>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</si>
  <si>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</si>
  <si>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</si>
  <si>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</si>
  <si>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</si>
  <si>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</si>
  <si>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</si>
  <si>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</si>
  <si>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</si>
  <si>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</si>
  <si>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</si>
  <si>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</si>
  <si>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</si>
  <si>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</si>
  <si>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</si>
  <si>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</si>
  <si>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</si>
  <si>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</si>
  <si>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</si>
  <si>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</si>
  <si>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</si>
  <si>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</si>
  <si>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</si>
  <si>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</si>
  <si>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</si>
  <si>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</si>
  <si>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</si>
  <si>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</si>
  <si>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</si>
  <si>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</si>
  <si>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</si>
  <si>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</si>
  <si>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</si>
  <si>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</si>
  <si>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</si>
  <si>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</si>
  <si>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</si>
  <si>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</si>
  <si>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</si>
  <si>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</si>
  <si>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</si>
  <si>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</si>
  <si>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</si>
  <si>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</si>
  <si>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</si>
  <si>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</si>
  <si>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</si>
  <si>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</si>
  <si>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</si>
  <si>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</si>
  <si>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</si>
  <si>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</si>
  <si>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</si>
  <si>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</si>
  <si>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</si>
  <si>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</si>
  <si>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</si>
  <si>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</si>
  <si>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</si>
  <si>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</si>
  <si>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</si>
  <si>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</si>
  <si>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</si>
  <si>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</si>
  <si>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</si>
  <si>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</si>
  <si>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</si>
  <si>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</si>
  <si>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</si>
  <si>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</si>
  <si>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</si>
  <si>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</si>
  <si>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</si>
  <si>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</si>
  <si>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</si>
  <si>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</si>
  <si>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</si>
  <si>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</si>
  <si>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</si>
  <si>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</si>
  <si>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</si>
  <si>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</si>
  <si>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</si>
  <si>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</si>
  <si>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</si>
  <si>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</si>
  <si>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</si>
  <si>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</si>
  <si>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</si>
  <si>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</si>
  <si>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</si>
  <si>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</si>
  <si>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</si>
  <si>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</si>
  <si>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</si>
  <si>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</si>
  <si>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</si>
  <si>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</si>
  <si>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</si>
  <si>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</si>
  <si>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</si>
  <si>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</si>
  <si>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</si>
  <si>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</si>
  <si>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</si>
  <si>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</si>
  <si>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</si>
  <si>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</si>
  <si>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</si>
  <si>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</si>
  <si>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</si>
  <si>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</si>
  <si>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</si>
  <si>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</si>
  <si>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</si>
  <si>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</si>
  <si>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</si>
  <si>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</si>
  <si>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</si>
  <si>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</si>
  <si>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</si>
  <si>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</si>
  <si>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</si>
  <si>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</si>
  <si>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</si>
  <si>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</si>
  <si>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</si>
  <si>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</si>
  <si>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</si>
  <si>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</si>
  <si>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</si>
  <si>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</si>
  <si>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</si>
  <si>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</si>
  <si>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</si>
  <si>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</si>
  <si>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</si>
  <si>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</si>
  <si>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</si>
  <si>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</si>
  <si>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</si>
  <si>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</si>
  <si>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</si>
  <si>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</si>
  <si>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</si>
  <si>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</si>
  <si>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</si>
  <si>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</si>
  <si>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</si>
  <si>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</si>
  <si>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</si>
  <si>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</si>
  <si>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</si>
  <si>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</si>
  <si>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</si>
  <si>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</si>
  <si>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</si>
  <si>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</si>
  <si>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</si>
  <si>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</si>
  <si>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</si>
  <si>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</si>
  <si>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</si>
  <si>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</si>
  <si>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</si>
  <si>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</si>
  <si>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</si>
  <si>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</si>
  <si>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</si>
  <si>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</si>
  <si>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</si>
  <si>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</si>
  <si>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</si>
  <si>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</si>
  <si>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</si>
  <si>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</si>
  <si>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</si>
  <si>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</si>
  <si>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</si>
  <si>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</si>
  <si>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</si>
  <si>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</si>
  <si>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</si>
  <si>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</si>
  <si>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</si>
  <si>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</si>
  <si>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</si>
  <si>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</si>
  <si>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</si>
  <si>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</si>
  <si>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</si>
  <si>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</si>
  <si>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</si>
  <si>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</si>
  <si>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</si>
  <si>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</si>
  <si>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</si>
  <si>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</si>
  <si>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</si>
  <si>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</si>
  <si>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</si>
  <si>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</si>
  <si>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</si>
  <si>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</si>
  <si>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</si>
  <si>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</si>
  <si>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</si>
  <si>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</si>
  <si>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</si>
  <si>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</si>
  <si>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</si>
  <si>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</si>
  <si>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</si>
  <si>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</si>
  <si>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</si>
  <si>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</si>
  <si>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</si>
  <si>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</si>
  <si>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</si>
  <si>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</si>
  <si>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</si>
  <si>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</si>
  <si>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</si>
  <si>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</si>
  <si>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</si>
  <si>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</si>
  <si>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</si>
  <si>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</si>
  <si>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</si>
  <si>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</si>
  <si>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</si>
  <si>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</si>
  <si>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</si>
  <si>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</si>
  <si>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</si>
  <si>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</si>
  <si>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</si>
  <si>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</si>
  <si>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</si>
  <si>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</si>
  <si>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</si>
  <si>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</si>
  <si>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</si>
  <si>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</si>
  <si>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</si>
  <si>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</si>
  <si>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</si>
  <si>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</si>
  <si>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</si>
  <si>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</si>
  <si>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</si>
  <si>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</si>
  <si>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</si>
  <si>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</si>
  <si>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</si>
  <si>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</si>
  <si>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</si>
  <si>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</si>
  <si>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</si>
  <si>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</si>
  <si>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</si>
  <si>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</si>
  <si>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</si>
  <si>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</si>
  <si>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</si>
  <si>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</si>
  <si>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</si>
  <si>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</si>
  <si>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</si>
  <si>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</si>
  <si>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</si>
  <si>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</si>
  <si>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</si>
  <si>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</si>
  <si>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</si>
  <si>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</si>
  <si>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</si>
  <si>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</si>
  <si>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</si>
  <si>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</si>
  <si>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</si>
  <si>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</si>
  <si>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</si>
  <si>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</si>
  <si>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</si>
  <si>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</si>
  <si>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</si>
  <si>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</si>
  <si>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</si>
  <si>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</si>
  <si>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</si>
  <si>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</si>
  <si>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</si>
  <si>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</si>
  <si>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</si>
  <si>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</si>
  <si>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</si>
  <si>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</si>
  <si>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</si>
  <si>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</si>
  <si>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</si>
  <si>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</si>
  <si>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</si>
  <si>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</si>
  <si>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</si>
  <si>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</si>
  <si>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</si>
  <si>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</si>
  <si>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</si>
  <si>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</si>
  <si>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</si>
  <si>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</si>
  <si>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</si>
  <si>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</si>
  <si>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</si>
  <si>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</si>
  <si>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</si>
  <si>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</si>
  <si>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</si>
  <si>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</si>
  <si>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</si>
  <si>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</si>
  <si>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</si>
  <si>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</si>
  <si>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</si>
  <si>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</si>
  <si>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</si>
  <si>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</si>
  <si>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</si>
  <si>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</si>
  <si>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</si>
  <si>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</si>
  <si>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</si>
  <si>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</si>
  <si>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</si>
  <si>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</si>
  <si>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</si>
  <si>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</si>
  <si>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</si>
  <si>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</si>
  <si>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</si>
  <si>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</si>
  <si>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</si>
  <si>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</si>
  <si>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</si>
  <si>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</si>
  <si>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</si>
  <si>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</si>
  <si>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</si>
  <si>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</si>
  <si>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</si>
  <si>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</si>
  <si>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</si>
  <si>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</si>
  <si>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</si>
  <si>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</si>
  <si>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</si>
  <si>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</si>
  <si>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</si>
  <si>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</si>
  <si>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</si>
  <si>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</si>
  <si>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</si>
  <si>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</si>
  <si>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</si>
  <si>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</si>
  <si>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</si>
  <si>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</si>
  <si>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</si>
  <si>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</si>
  <si>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</si>
  <si>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</si>
  <si>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</si>
  <si>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</si>
  <si>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</si>
  <si>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</si>
  <si>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</si>
  <si>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</si>
  <si>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</si>
  <si>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</si>
  <si>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</si>
  <si>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</si>
  <si>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</si>
  <si>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</si>
  <si>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</si>
  <si>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</si>
  <si>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</si>
  <si>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</si>
  <si>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</si>
  <si>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</si>
  <si>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</si>
  <si>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</si>
  <si>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</si>
  <si>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</si>
  <si>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</si>
  <si>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</si>
  <si>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</si>
  <si>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</si>
  <si>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</si>
  <si>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</si>
  <si>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</si>
  <si>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</si>
  <si>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</si>
  <si>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</si>
  <si>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</si>
  <si>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</si>
  <si>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</si>
  <si>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</si>
  <si>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</si>
  <si>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</si>
  <si>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</si>
  <si>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</si>
  <si>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</si>
  <si>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</si>
  <si>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</si>
  <si>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</si>
  <si>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</si>
  <si>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</si>
  <si>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</si>
  <si>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</si>
  <si>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</si>
  <si>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</si>
  <si>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</si>
  <si>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</si>
  <si>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</si>
  <si>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</si>
  <si>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</si>
  <si>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</si>
  <si>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</si>
  <si>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</si>
  <si>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</si>
  <si>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</si>
  <si>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</si>
  <si>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</si>
  <si>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</si>
  <si>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</si>
  <si>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</si>
  <si>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</si>
  <si>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</si>
  <si>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</si>
  <si>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</si>
  <si>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</si>
  <si>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</si>
  <si>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</si>
  <si>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</si>
  <si>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</si>
  <si>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</si>
  <si>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</si>
  <si>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</si>
  <si>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</si>
  <si>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</si>
  <si>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</si>
  <si>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</si>
  <si>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</si>
  <si>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</si>
  <si>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</si>
  <si>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</si>
  <si>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</si>
  <si>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</si>
  <si>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</si>
  <si>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</si>
  <si>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</si>
  <si>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</si>
  <si>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</si>
  <si>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</si>
  <si>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</si>
  <si>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</si>
  <si>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</si>
  <si>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</si>
  <si>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</si>
  <si>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</si>
  <si>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</si>
  <si>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</si>
  <si>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</si>
  <si>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</si>
  <si>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</si>
  <si>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</si>
  <si>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</si>
  <si>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</si>
  <si>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</si>
  <si>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</si>
  <si>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</si>
  <si>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</si>
  <si>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</si>
  <si>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</si>
  <si>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</si>
  <si>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</si>
  <si>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</si>
  <si>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</si>
  <si>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</si>
  <si>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</si>
  <si>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</si>
  <si>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</si>
  <si>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</si>
  <si>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</si>
  <si>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</si>
  <si>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</si>
  <si>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</si>
  <si>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</si>
  <si>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</si>
  <si>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</si>
  <si>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</si>
  <si>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</si>
  <si>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</si>
  <si>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</si>
  <si>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</si>
  <si>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</si>
  <si>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</si>
  <si>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</si>
  <si>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</si>
  <si>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</si>
  <si>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</si>
  <si>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</si>
  <si>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</si>
  <si>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</si>
  <si>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</si>
  <si>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</si>
  <si>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</si>
  <si>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</si>
  <si>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</si>
  <si>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</si>
  <si>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</si>
  <si>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</si>
  <si>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</si>
  <si>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</si>
  <si>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</si>
  <si>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</si>
  <si>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</si>
  <si>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</si>
  <si>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</si>
  <si>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</si>
  <si>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</si>
  <si>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</si>
  <si>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</si>
  <si>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</si>
  <si>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</si>
  <si>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</si>
  <si>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</si>
  <si>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</si>
  <si>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</si>
  <si>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</si>
  <si>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</si>
  <si>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</si>
  <si>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</si>
  <si>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</si>
  <si>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</si>
  <si>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</si>
  <si>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</si>
  <si>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</si>
  <si>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</si>
  <si>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</si>
  <si>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</si>
  <si>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</si>
  <si>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</si>
  <si>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</si>
  <si>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</si>
  <si>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</si>
  <si>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</si>
  <si>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</si>
  <si>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</si>
  <si>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</si>
  <si>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</si>
  <si>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</si>
  <si>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</si>
  <si>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</si>
  <si>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</si>
  <si>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</si>
  <si>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</si>
  <si>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</si>
  <si>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</si>
  <si>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</si>
  <si>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</si>
  <si>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</si>
  <si>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</si>
  <si>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</si>
  <si>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</si>
  <si>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</si>
  <si>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</si>
  <si>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</si>
  <si>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</si>
  <si>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</si>
  <si>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</si>
  <si>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</si>
  <si>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</si>
  <si>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</si>
  <si>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</si>
  <si>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</si>
  <si>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</si>
  <si>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</si>
  <si>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</si>
  <si>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</si>
  <si>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</si>
  <si>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</si>
  <si>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</si>
  <si>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</si>
  <si>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</si>
  <si>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</si>
  <si>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</si>
  <si>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</si>
  <si>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</si>
  <si>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</si>
  <si>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</si>
  <si>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</si>
  <si>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</si>
  <si>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</si>
  <si>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</si>
  <si>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</si>
  <si>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</si>
  <si>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</si>
  <si>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</si>
  <si>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</si>
  <si>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</si>
  <si>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</si>
  <si>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</si>
  <si>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</si>
  <si>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</si>
  <si>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</si>
  <si>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</si>
  <si>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</si>
  <si>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</si>
  <si>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</si>
  <si>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</si>
  <si>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</si>
  <si>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</si>
  <si>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</si>
  <si>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</si>
  <si>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</si>
  <si>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</si>
  <si>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</si>
  <si>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</si>
  <si>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</si>
  <si>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</si>
  <si>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</si>
  <si>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</si>
  <si>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</si>
  <si>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</si>
  <si>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</si>
  <si>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</si>
  <si>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</si>
  <si>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</si>
  <si>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</si>
  <si>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</si>
  <si>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</si>
  <si>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</si>
  <si>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</si>
  <si>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</si>
  <si>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</si>
  <si>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</si>
  <si>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</si>
  <si>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</si>
  <si>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</si>
  <si>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</si>
  <si>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</si>
  <si>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</si>
  <si>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</si>
  <si>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</si>
  <si>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</si>
  <si>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</si>
  <si>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</si>
  <si>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</si>
  <si>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</si>
  <si>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</si>
  <si>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</si>
  <si>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</si>
  <si>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</si>
  <si>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</si>
  <si>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</si>
  <si>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</si>
  <si>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</si>
  <si>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</si>
  <si>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</si>
  <si>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</si>
  <si>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</si>
  <si>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</si>
  <si>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</si>
  <si>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</si>
  <si>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</si>
  <si>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</si>
  <si>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</si>
  <si>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</si>
  <si>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</si>
  <si>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</si>
  <si>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</si>
  <si>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</si>
  <si>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</si>
  <si>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</si>
  <si>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</si>
  <si>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</si>
  <si>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</si>
  <si>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</si>
  <si>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</si>
  <si>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</si>
  <si>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</si>
  <si>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</si>
  <si>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</si>
  <si>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</si>
  <si>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</si>
  <si>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</si>
  <si>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</si>
  <si>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</si>
  <si>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</si>
  <si>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</si>
  <si>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</si>
  <si>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</si>
  <si>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</si>
  <si>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</si>
  <si>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</si>
  <si>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</si>
  <si>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</si>
  <si>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</si>
  <si>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</si>
  <si>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</si>
  <si>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</si>
  <si>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</si>
  <si>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</si>
  <si>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</si>
  <si>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</si>
  <si>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</si>
  <si>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</si>
  <si>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</si>
  <si>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</si>
  <si>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</si>
  <si>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</si>
  <si>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</si>
  <si>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</si>
  <si>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</si>
  <si>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</si>
  <si>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</si>
  <si>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</si>
  <si>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</si>
  <si>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</si>
  <si>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</si>
  <si>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</si>
  <si>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</si>
  <si>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</si>
  <si>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</si>
  <si>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</si>
  <si>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</si>
  <si>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</si>
  <si>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</si>
  <si>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</si>
  <si>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</si>
  <si>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</si>
  <si>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</si>
  <si>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</si>
  <si>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</si>
  <si>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</si>
  <si>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</si>
  <si>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</si>
  <si>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</si>
  <si>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</si>
  <si>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</si>
  <si>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</si>
  <si>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</si>
  <si>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</si>
  <si>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</si>
  <si>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</si>
  <si>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</si>
  <si>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</si>
  <si>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</si>
  <si>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</si>
  <si>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</si>
  <si>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</si>
  <si>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</si>
  <si>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</si>
  <si>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</si>
  <si>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</si>
  <si>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</si>
  <si>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</si>
  <si>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</si>
  <si>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</si>
  <si>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</si>
  <si>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</si>
  <si>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</si>
  <si>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</si>
  <si>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</si>
  <si>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</si>
  <si>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</si>
  <si>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</si>
  <si>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</si>
  <si>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</si>
  <si>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</si>
  <si>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</si>
  <si>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</si>
  <si>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</si>
  <si>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</si>
  <si>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</si>
  <si>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</si>
  <si>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</si>
  <si>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</si>
  <si>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</si>
  <si>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</si>
  <si>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</si>
  <si>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</si>
  <si>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</si>
  <si>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</si>
  <si>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</si>
  <si>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</si>
  <si>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</si>
  <si>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</si>
  <si>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</si>
  <si>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</si>
  <si>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</si>
  <si>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</si>
  <si>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</si>
  <si>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</si>
  <si>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</si>
  <si>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</si>
  <si>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</si>
  <si>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</si>
  <si>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</si>
  <si>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</si>
  <si>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</si>
  <si>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</si>
  <si>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</si>
  <si>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</si>
  <si>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</si>
  <si>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</si>
  <si>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</si>
  <si>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</si>
  <si>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</si>
  <si>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</si>
  <si>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</si>
  <si>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</si>
  <si>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</si>
  <si>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</si>
  <si>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</si>
  <si>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</si>
  <si>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</si>
  <si>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</si>
  <si>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</si>
  <si>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</si>
  <si>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</si>
  <si>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</si>
  <si>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</si>
  <si>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</si>
  <si>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</si>
  <si>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</si>
  <si>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</si>
  <si>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</si>
  <si>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</si>
  <si>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</si>
  <si>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</si>
  <si>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</si>
  <si>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</si>
  <si>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</si>
  <si>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</si>
  <si>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</si>
  <si>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</si>
  <si>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</si>
  <si>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</si>
  <si>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</si>
  <si>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</si>
  <si>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</si>
  <si>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</si>
  <si>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</si>
  <si>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</si>
  <si>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</si>
  <si>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</si>
  <si>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</si>
  <si>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</si>
  <si>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</si>
  <si>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</si>
  <si>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</si>
  <si>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</si>
  <si>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</si>
  <si>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</si>
  <si>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</si>
  <si>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</si>
  <si>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</si>
  <si>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</si>
  <si>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</si>
  <si>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</si>
  <si>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</si>
  <si>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</si>
  <si>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</si>
  <si>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</si>
  <si>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</si>
  <si>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</si>
  <si>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</si>
  <si>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</si>
  <si>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</si>
  <si>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</si>
  <si>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</si>
  <si>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</si>
  <si>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</si>
  <si>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</si>
  <si>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</si>
  <si>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</si>
  <si>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</si>
  <si>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</si>
  <si>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</si>
  <si>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</si>
  <si>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</si>
  <si>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</si>
  <si>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</si>
  <si>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</si>
  <si>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</si>
  <si>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</si>
  <si>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</si>
  <si>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</si>
  <si>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</si>
  <si>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</si>
  <si>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</si>
  <si>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</si>
  <si>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</si>
  <si>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</si>
  <si>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</si>
  <si>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</si>
  <si>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</si>
  <si>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</si>
  <si>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</si>
  <si>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</si>
  <si>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</si>
  <si>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</si>
  <si>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</si>
  <si>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</si>
  <si>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</si>
  <si>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</si>
  <si>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</si>
  <si>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</si>
  <si>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</si>
  <si>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</si>
  <si>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</si>
  <si>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</si>
  <si>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</si>
  <si>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</si>
  <si>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</si>
  <si>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</si>
  <si>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</si>
  <si>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</si>
  <si>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</si>
  <si>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</si>
  <si>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</si>
  <si>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</si>
  <si>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</si>
  <si>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</si>
  <si>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</si>
  <si>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</si>
  <si>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</si>
  <si>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</si>
  <si>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</si>
  <si>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</si>
  <si>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</si>
  <si>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</si>
  <si>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</si>
  <si>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</si>
  <si>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</si>
  <si>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</si>
  <si>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</si>
  <si>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</si>
  <si>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</si>
  <si>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</si>
  <si>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</si>
  <si>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</si>
  <si>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</si>
  <si>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</si>
  <si>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</si>
  <si>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</si>
  <si>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</si>
  <si>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</si>
  <si>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</si>
  <si>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</si>
  <si>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</si>
  <si>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</si>
  <si>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</si>
  <si>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</si>
  <si>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</si>
  <si>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</si>
  <si>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</si>
  <si>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</si>
  <si>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</si>
  <si>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</si>
  <si>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</si>
  <si>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</si>
  <si>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</si>
  <si>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</si>
  <si>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</si>
  <si>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</si>
  <si>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</si>
  <si>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</si>
  <si>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</si>
  <si>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</si>
  <si>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</si>
  <si>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</si>
  <si>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</si>
  <si>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</si>
  <si>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</si>
  <si>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</si>
  <si>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</si>
  <si>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</si>
  <si>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</si>
  <si>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</si>
  <si>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</si>
  <si>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</si>
  <si>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</si>
  <si>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</si>
  <si>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</si>
  <si>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</si>
  <si>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</si>
  <si>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</si>
  <si>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</si>
  <si>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</si>
  <si>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</si>
  <si>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</si>
  <si>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</si>
  <si>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</si>
  <si>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</si>
  <si>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</si>
  <si>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</si>
  <si>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</si>
  <si>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</si>
  <si>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</si>
  <si>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</si>
  <si>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</si>
  <si>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</si>
  <si>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</si>
  <si>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</si>
  <si>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</si>
  <si>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</si>
  <si>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</si>
  <si>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</si>
  <si>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</si>
  <si>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</si>
  <si>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</si>
  <si>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</si>
  <si>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</si>
  <si>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</si>
  <si>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</si>
  <si>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</si>
  <si>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</si>
  <si>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</si>
  <si>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</si>
  <si>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</si>
  <si>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</si>
  <si>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</si>
  <si>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</si>
  <si>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</si>
  <si>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</si>
  <si>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</si>
  <si>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</si>
  <si>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</si>
  <si>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</si>
  <si>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</si>
  <si>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</si>
  <si>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</si>
  <si>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</si>
  <si>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</si>
  <si>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</si>
  <si>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</si>
  <si>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</si>
  <si>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</si>
  <si>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</si>
  <si>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</si>
  <si>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</si>
  <si>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</si>
  <si>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</si>
  <si>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</si>
  <si>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</si>
  <si>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</si>
  <si>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</si>
  <si>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</si>
  <si>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</si>
  <si>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</si>
  <si>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</si>
  <si>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</si>
  <si>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</si>
  <si>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</si>
  <si>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</si>
  <si>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</si>
  <si>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</si>
  <si>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</si>
  <si>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</si>
  <si>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</si>
  <si>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</si>
  <si>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</si>
  <si>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</si>
  <si>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</si>
  <si>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</si>
  <si>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</si>
  <si>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</si>
  <si>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</si>
  <si>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</si>
  <si>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</si>
  <si>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</si>
  <si>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</si>
  <si>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</si>
  <si>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</si>
  <si>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</si>
  <si>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</si>
  <si>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</si>
  <si>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</si>
  <si>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</si>
  <si>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</si>
  <si>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</si>
  <si>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</si>
  <si>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</si>
  <si>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</si>
  <si>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</si>
  <si>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</si>
  <si>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</si>
  <si>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</si>
  <si>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</si>
  <si>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</si>
  <si>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</si>
  <si>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</si>
  <si>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</si>
  <si>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</si>
  <si>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</si>
  <si>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</si>
  <si>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</si>
  <si>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</si>
  <si>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</si>
  <si>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</si>
  <si>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</si>
  <si>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</si>
  <si>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</si>
  <si>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</si>
  <si>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</si>
  <si>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</si>
  <si>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</si>
  <si>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</si>
  <si>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</si>
  <si>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</si>
  <si>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</si>
  <si>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</si>
  <si>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</si>
  <si>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</si>
  <si>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</si>
  <si>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</si>
  <si>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</si>
  <si>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</si>
  <si>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</si>
  <si>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</si>
  <si>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</si>
  <si>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</si>
  <si>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</si>
  <si>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</si>
  <si>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</si>
  <si>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</si>
  <si>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</si>
  <si>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</si>
  <si>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</si>
  <si>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</si>
  <si>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</si>
  <si>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</si>
  <si>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</si>
  <si>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</si>
  <si>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</si>
  <si>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</si>
  <si>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</si>
  <si>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</si>
  <si>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</si>
  <si>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</si>
  <si>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</si>
  <si>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</si>
  <si>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</si>
  <si>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</si>
  <si>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</si>
  <si>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</si>
  <si>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</si>
  <si>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</si>
  <si>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</si>
  <si>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</si>
  <si>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</si>
  <si>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</si>
  <si>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</si>
  <si>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</si>
  <si>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</si>
  <si>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</si>
  <si>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</si>
  <si>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</si>
  <si>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</si>
  <si>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</si>
  <si>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</si>
  <si>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</si>
  <si>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</si>
  <si>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</si>
  <si>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</si>
  <si>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</si>
  <si>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</si>
  <si>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</si>
  <si>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</si>
  <si>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</si>
  <si>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</si>
  <si>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</si>
  <si>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</si>
  <si>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</si>
  <si>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</si>
  <si>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</si>
  <si>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</si>
  <si>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</si>
  <si>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</si>
  <si>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</si>
  <si>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</si>
  <si>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</si>
  <si>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</si>
  <si>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</si>
  <si>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</si>
  <si>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</si>
  <si>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</si>
  <si>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</si>
  <si>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</si>
  <si>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</si>
  <si>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</si>
  <si>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</si>
  <si>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</si>
  <si>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</si>
  <si>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</si>
  <si>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</si>
  <si>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</si>
  <si>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</si>
  <si>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</si>
  <si>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</si>
  <si>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</si>
  <si>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</si>
  <si>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</si>
  <si>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</si>
  <si>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</si>
  <si>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</si>
  <si>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</si>
  <si>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</si>
  <si>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</si>
  <si>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</si>
  <si>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</si>
  <si>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</si>
  <si>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</si>
  <si>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</si>
  <si>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</si>
  <si>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</si>
  <si>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</si>
  <si>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</si>
  <si>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</si>
  <si>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</si>
  <si>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</si>
  <si>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</si>
  <si>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</si>
  <si>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</si>
  <si>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</si>
  <si>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</si>
  <si>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</si>
  <si>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</si>
  <si>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</si>
  <si>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</si>
  <si>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</si>
  <si>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</si>
  <si>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</si>
  <si>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</si>
  <si>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</si>
  <si>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</si>
  <si>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</si>
  <si>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</si>
  <si>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</si>
  <si>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</si>
  <si>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</si>
  <si>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</si>
  <si>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</si>
  <si>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</si>
  <si>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</si>
  <si>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</si>
  <si>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</si>
  <si>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</si>
  <si>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</si>
  <si>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</si>
  <si>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</si>
  <si>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</si>
  <si>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</si>
  <si>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</si>
  <si>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</si>
  <si>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</si>
  <si>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</si>
  <si>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</si>
  <si>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</si>
  <si>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</si>
  <si>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</si>
  <si>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</si>
  <si>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</si>
  <si>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</si>
  <si>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</si>
  <si>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</si>
  <si>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</si>
  <si>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</si>
  <si>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</si>
  <si>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</si>
  <si>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</si>
  <si>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</si>
  <si>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</si>
  <si>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</si>
  <si>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</si>
  <si>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</si>
  <si>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</si>
  <si>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</si>
  <si>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</si>
  <si>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</si>
  <si>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</si>
  <si>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</si>
  <si>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</si>
  <si>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</si>
  <si>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</si>
  <si>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</si>
  <si>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</si>
  <si>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</si>
  <si>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</si>
  <si>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</si>
  <si>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</si>
  <si>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</si>
  <si>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</si>
  <si>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</si>
  <si>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</si>
  <si>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</si>
  <si>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</si>
  <si>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</si>
  <si>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</si>
  <si>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</si>
  <si>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</si>
  <si>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</si>
  <si>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</si>
  <si>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</si>
  <si>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</si>
  <si>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</si>
  <si>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</si>
  <si>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</si>
  <si>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</si>
  <si>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</si>
  <si>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</si>
  <si>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</si>
  <si>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</si>
  <si>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</si>
  <si>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</si>
  <si>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</si>
  <si>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</si>
  <si>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</si>
  <si>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</si>
  <si>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</si>
  <si>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</si>
  <si>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</si>
  <si>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</si>
  <si>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</si>
  <si>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</si>
  <si>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</si>
  <si>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</si>
  <si>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</si>
  <si>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</si>
  <si>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</si>
  <si>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</si>
  <si>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</si>
  <si>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</si>
  <si>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</si>
  <si>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</si>
  <si>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</si>
  <si>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</si>
  <si>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</si>
  <si>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</si>
  <si>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</si>
  <si>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</si>
  <si>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</si>
  <si>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</si>
  <si>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</si>
  <si>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</si>
  <si>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</si>
  <si>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</si>
  <si>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</si>
  <si>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</si>
  <si>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</si>
  <si>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</si>
  <si>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</si>
  <si>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</si>
  <si>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</si>
  <si>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</si>
  <si>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</si>
  <si>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</si>
  <si>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</si>
  <si>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</si>
  <si>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</si>
  <si>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</si>
  <si>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</si>
  <si>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</si>
  <si>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</si>
  <si>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</si>
  <si>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</si>
  <si>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</si>
  <si>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</si>
  <si>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</si>
  <si>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</si>
  <si>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</si>
  <si>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</si>
  <si>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</si>
  <si>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</si>
  <si>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</si>
  <si>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</si>
  <si>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</si>
  <si>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</si>
  <si>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</si>
  <si>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</si>
  <si>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</si>
  <si>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</si>
  <si>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</si>
  <si>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</si>
  <si>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</si>
  <si>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</si>
  <si>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</si>
  <si>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</si>
  <si>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</si>
  <si>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</si>
  <si>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</si>
  <si>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</si>
  <si>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</si>
  <si>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</si>
  <si>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</si>
  <si>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</si>
  <si>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</si>
  <si>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</si>
  <si>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</si>
  <si>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</si>
  <si>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</si>
  <si>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</si>
  <si>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</si>
  <si>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</si>
  <si>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</si>
  <si>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</si>
  <si>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</si>
  <si>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</si>
  <si>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</si>
  <si>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</si>
  <si>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</si>
  <si>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</si>
  <si>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</si>
  <si>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</si>
  <si>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</si>
  <si>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</si>
  <si>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</si>
  <si>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</si>
  <si>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</si>
  <si>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</si>
  <si>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</si>
  <si>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</si>
  <si>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</si>
  <si>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</si>
  <si>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</si>
  <si>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</si>
  <si>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</si>
  <si>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</si>
  <si>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</si>
  <si>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</si>
  <si>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</si>
  <si>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</si>
  <si>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</si>
  <si>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</si>
  <si>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</si>
  <si>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</si>
  <si>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</si>
  <si>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</si>
  <si>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</si>
  <si>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</si>
  <si>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</si>
  <si>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</si>
  <si>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</si>
  <si>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</si>
  <si>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</si>
  <si>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</si>
  <si>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</si>
  <si>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</si>
  <si>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</si>
  <si>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</si>
  <si>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</si>
  <si>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</si>
  <si>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</si>
  <si>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</si>
  <si>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</si>
  <si>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</si>
  <si>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</si>
  <si>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</si>
  <si>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</si>
  <si>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</si>
  <si>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</si>
  <si>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</si>
  <si>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</si>
  <si>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</si>
  <si>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</si>
  <si>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</si>
  <si>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</si>
  <si>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</si>
  <si>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</si>
  <si>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</si>
  <si>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</si>
  <si>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</si>
  <si>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</si>
  <si>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</si>
  <si>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</si>
  <si>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</si>
  <si>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</si>
  <si>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</si>
  <si>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</si>
  <si>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</si>
  <si>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</si>
  <si>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</si>
  <si>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</si>
  <si>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</si>
  <si>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</si>
  <si>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</si>
  <si>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</si>
  <si>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</si>
  <si>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</si>
  <si>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</si>
  <si>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</si>
  <si>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</si>
  <si>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</si>
  <si>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</si>
  <si>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</si>
  <si>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</si>
  <si>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</si>
  <si>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</si>
  <si>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</si>
  <si>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</si>
  <si>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</si>
  <si>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</si>
  <si>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</si>
  <si>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</si>
  <si>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</si>
  <si>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</si>
  <si>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</si>
  <si>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</si>
  <si>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</si>
  <si>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</si>
  <si>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</si>
  <si>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</si>
  <si>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</si>
  <si>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</si>
  <si>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</si>
  <si>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</si>
  <si>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</si>
  <si>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</si>
  <si>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</si>
  <si>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</si>
  <si>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</si>
  <si>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</si>
  <si>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</si>
  <si>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</si>
  <si>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</si>
  <si>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</si>
  <si>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</si>
  <si>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</si>
  <si>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</si>
  <si>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</si>
  <si>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</si>
  <si>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</si>
  <si>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</si>
  <si>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</si>
  <si>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</si>
  <si>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</si>
  <si>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</si>
  <si>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</si>
  <si>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</si>
  <si>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</si>
  <si>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</si>
  <si>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</si>
  <si>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</si>
  <si>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</si>
  <si>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</si>
  <si>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</si>
  <si>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</si>
  <si>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</si>
  <si>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</si>
  <si>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</si>
  <si>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</si>
  <si>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</si>
  <si>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</si>
  <si>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</si>
  <si>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</si>
  <si>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</si>
  <si>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</si>
  <si>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</si>
  <si>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</si>
  <si>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</si>
  <si>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</si>
  <si>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</si>
  <si>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</si>
  <si>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</si>
  <si>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</si>
  <si>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</si>
  <si>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</si>
  <si>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</si>
  <si>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</si>
  <si>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</si>
  <si>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</si>
  <si>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</si>
  <si>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</si>
  <si>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</si>
  <si>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</si>
  <si>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</si>
  <si>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</si>
  <si>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</si>
  <si>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</si>
  <si>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</si>
  <si>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</si>
  <si>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</si>
  <si>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</si>
  <si>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</si>
  <si>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</si>
  <si>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</si>
  <si>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</si>
  <si>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</si>
  <si>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</si>
  <si>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</si>
  <si>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</si>
  <si>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</si>
  <si>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</si>
  <si>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</si>
  <si>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</si>
  <si>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</si>
  <si>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</si>
  <si>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</si>
  <si>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</si>
  <si>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</si>
  <si>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</si>
  <si>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</si>
  <si>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</si>
  <si>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</si>
  <si>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</si>
  <si>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</si>
  <si>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</si>
  <si>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</si>
  <si>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</si>
  <si>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</si>
  <si>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</si>
  <si>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</si>
  <si>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</si>
  <si>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</si>
  <si>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</si>
  <si>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</si>
  <si>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</si>
  <si>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</si>
  <si>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</si>
  <si>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</si>
  <si>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</si>
  <si>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</si>
  <si>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</si>
  <si>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</si>
  <si>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</si>
  <si>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</si>
  <si>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</si>
  <si>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</si>
  <si>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</si>
  <si>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</si>
  <si>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</si>
  <si>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</si>
  <si>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</si>
  <si>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</si>
  <si>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</si>
  <si>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</si>
  <si>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</si>
  <si>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</si>
  <si>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</si>
  <si>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</si>
  <si>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</si>
  <si>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</si>
  <si>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</si>
  <si>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</si>
  <si>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</si>
  <si>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</si>
  <si>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</si>
  <si>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</si>
  <si>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</si>
  <si>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</si>
  <si>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</si>
  <si>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</si>
  <si>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</si>
  <si>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</si>
  <si>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</si>
  <si>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</si>
  <si>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</si>
  <si>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</si>
  <si>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</si>
  <si>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</si>
  <si>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</si>
  <si>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</si>
  <si>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</si>
  <si>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</si>
  <si>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</si>
  <si>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</si>
  <si>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</si>
  <si>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</si>
  <si>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</si>
  <si>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</si>
  <si>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</si>
  <si>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</si>
  <si>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</si>
  <si>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</si>
  <si>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</si>
  <si>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</si>
  <si>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</si>
  <si>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</si>
  <si>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</si>
  <si>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</si>
  <si>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</si>
  <si>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</si>
  <si>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</si>
  <si>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</si>
  <si>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</si>
  <si>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</si>
  <si>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</si>
  <si>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</si>
  <si>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</si>
  <si>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</si>
  <si>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</si>
  <si>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</si>
  <si>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</si>
  <si>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</si>
  <si>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</si>
  <si>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</si>
  <si>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</si>
  <si>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</si>
  <si>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</si>
  <si>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</si>
  <si>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</si>
  <si>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</si>
  <si>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</si>
  <si>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</si>
  <si>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</si>
  <si>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</si>
  <si>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</si>
  <si>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</si>
  <si>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</si>
  <si>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</si>
  <si>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</si>
  <si>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</si>
  <si>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</si>
  <si>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</si>
  <si>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</si>
  <si>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</si>
  <si>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</si>
  <si>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</si>
  <si>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</si>
  <si>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</si>
  <si>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</si>
  <si>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</si>
  <si>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</si>
  <si>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</si>
  <si>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</si>
  <si>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</si>
  <si>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</si>
  <si>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</si>
  <si>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</si>
  <si>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</si>
  <si>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</si>
  <si>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</si>
  <si>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</si>
  <si>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</si>
  <si>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</si>
  <si>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</si>
  <si>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</si>
  <si>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</si>
  <si>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</si>
  <si>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</si>
  <si>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</si>
  <si>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</si>
  <si>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</si>
  <si>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</si>
  <si>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</si>
  <si>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</si>
  <si>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</si>
  <si>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</si>
  <si>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</si>
  <si>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</si>
  <si>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</si>
  <si>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</si>
  <si>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</si>
  <si>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</si>
  <si>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</si>
  <si>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</si>
  <si>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</si>
  <si>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</si>
  <si>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</si>
  <si>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</si>
  <si>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</si>
  <si>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</si>
  <si>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</si>
  <si>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</si>
  <si>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</si>
  <si>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</si>
  <si>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</si>
  <si>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</si>
  <si>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</si>
  <si>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</si>
  <si>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</si>
  <si>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</si>
  <si>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</si>
  <si>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</si>
  <si>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</si>
  <si>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</si>
  <si>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</si>
  <si>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</si>
  <si>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</si>
  <si>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</si>
  <si>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</si>
  <si>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</si>
  <si>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</si>
  <si>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</si>
  <si>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</si>
  <si>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</si>
  <si>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</si>
  <si>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</si>
  <si>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</si>
  <si>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</si>
  <si>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</si>
  <si>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</si>
  <si>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</si>
  <si>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</si>
  <si>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</si>
  <si>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</si>
  <si>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</si>
  <si>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</si>
  <si>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</si>
  <si>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</si>
  <si>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</si>
  <si>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</si>
  <si>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</si>
  <si>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</si>
  <si>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</si>
  <si>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</si>
  <si>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</si>
  <si>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</si>
  <si>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</si>
  <si>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</si>
  <si>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</si>
  <si>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</si>
  <si>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</si>
  <si>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</si>
  <si>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</si>
  <si>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</si>
  <si>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</si>
  <si>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</si>
  <si>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</si>
  <si>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</si>
  <si>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</si>
  <si>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</si>
  <si>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</si>
  <si>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</si>
  <si>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</si>
  <si>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</si>
  <si>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</si>
  <si>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</si>
  <si>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</si>
  <si>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</si>
  <si>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</si>
  <si>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</si>
  <si>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</si>
  <si>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</si>
  <si>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</si>
  <si>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</si>
  <si>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</si>
  <si>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</si>
  <si>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</si>
  <si>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</si>
  <si>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</si>
  <si>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</si>
  <si>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</si>
  <si>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</si>
  <si>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</si>
  <si>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</si>
  <si>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</si>
  <si>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</si>
  <si>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</si>
  <si>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</si>
  <si>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</si>
  <si>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</si>
  <si>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</si>
  <si>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</si>
  <si>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</si>
  <si>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</si>
  <si>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</si>
  <si>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</si>
  <si>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</si>
  <si>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</si>
  <si>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</si>
  <si>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</si>
  <si>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</si>
  <si>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</si>
  <si>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</si>
  <si>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</si>
  <si>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</si>
  <si>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</si>
  <si>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</si>
  <si>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</si>
  <si>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</si>
  <si>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</si>
  <si>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</si>
  <si>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</si>
  <si>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</si>
  <si>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</si>
  <si>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</si>
  <si>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</si>
  <si>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</si>
  <si>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</si>
  <si>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</si>
  <si>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</si>
  <si>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</si>
  <si>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</si>
  <si>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</si>
  <si>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</si>
  <si>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</si>
  <si>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</si>
  <si>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</si>
  <si>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</si>
  <si>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</si>
  <si>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</si>
  <si>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</si>
  <si>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</si>
  <si>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</si>
  <si>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</si>
  <si>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</si>
  <si>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</si>
  <si>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</si>
  <si>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</si>
  <si>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</si>
  <si>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</si>
  <si>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</si>
  <si>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</si>
  <si>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</si>
  <si>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</si>
  <si>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</si>
  <si>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</si>
  <si>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</si>
  <si>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</si>
  <si>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</si>
  <si>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</si>
  <si>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 / ETA 80 Min</t>
  </si>
  <si>
    <t>PCM-20251025-00000659</t>
  </si>
  <si>
    <t>ETA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</si>
</sst>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292.53555856481398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12.040570138888143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45955.48398449074</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45955.48398449074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45955.48398449074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45955.48398449074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45955.48398449074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45955.48398449074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45955.48398449074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45955.48398449074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45955.48398449074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45955.48398449074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45955.48398449074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45955.48398449074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45955.48398449074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45955.48398449074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45955.48398449074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45955.48398449074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45955.48398449074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45955.48398449074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45955.48398449074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45955.48398449074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45955.48398449074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45955.48398449074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45955.48398449074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45955.48398449074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45955.48398449074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45955.48398449074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45955.48398449074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45955.48398449074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45955.48398449074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45955.48398449074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45955.48398449074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45955.48398449074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45955.48398449074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45955.48398449074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45955.48398449074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45955.48398449074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45955.48398449074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45955.48398449074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45955.48398449074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45955.48398449074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45955.48398449074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45955.48398449074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45955.48398449074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45955.48398449074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45955.48398449074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45955.48398449074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45955.48398449074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45955.48398449074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45955.48398449074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45955.48398449074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45955.48398449074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45955.48398449074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45955.48398449074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45955.48398449074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45955.48398449074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45955.48398449074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45955.48398449074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130.48414652777865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10.988209027775156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45955.48398449074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45955.48398449074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45955.48398449074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45955.48398449074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45955.48398449074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45955.48398449074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45955.48398449074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45955.48398449074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45955.48398449074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45955.48398449074</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45955.48398449074</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45955.48398449074</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45955.48398449074</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45955.48398449074</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45955.48398449074</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45955.48398449074</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45955.48398449074</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45955.48398449074</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45955.48398449074</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45955.48398449074</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45955.48398449074</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45955.48398449074</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45955.48398449074</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45955.48398449074</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45955.48398449074</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45955.48398449074</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45955.48398449074</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45955.48398449074</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45955.48398449074</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45955.48398449074</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45955.48398449074</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45955.48398449074</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45955.48398449074</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45955.48398449074</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45955.48398449074</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45955.48398449074</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45955.48398449074</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45955.48398449074</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45955.48398449074</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45955.48398449074</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45955.48398449074</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45955.48398449074</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45955.48398449074</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45955.48398449074</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45955.48398449074</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45955.48398449074</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45955.48398449074</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45955.48398449074</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45955.48398449074</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45955.48398449074</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45955.48398449074</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45955.48398449074</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45955.48398449074</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45955.48398449074</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45955.48398449074</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45955.48398449074</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45955.48398449074</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45955.48398449074</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45955.48398449074</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45955.48398449074</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45955.48398449074</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45955.48398449074</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45955.48398449074</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45955.48398449074</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45955.48398449074</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45955.48398449074</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45955.48398449074</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45955.48398449074</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45955.48398449074</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45955.48398449074</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45955.48398449074</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45955.48398449074</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45955.48398449074</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45955.48398449074</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45955.48398449074</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45955.48398449074</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45955.48398449074</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45955.48398449074</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45955.48398449074</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45955.48398449074</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45955.48398449074</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45955.48398449074</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45955.48398449074</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45955.48398449074</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45955.48398449074</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45955.48398449074</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45955.48398449074</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45955.48398449074</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45955.48398449074</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45955.48398449074</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45955.48398449074</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45955.48398449074</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45955.48398449074</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45955.48398449074</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45955.48398449074</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45955.48398449074</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45955.48398449074</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45955.48398449074</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45955.48398449074</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45955.48398449074</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45955.48398449074</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45955.48398449074</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45955.48398449074</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45955.48398449074</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45955.48398449074</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45955.48398449074</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45955.48398449074</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45955.48398449074</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45955.48398449074</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45955.48398449074</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45955.48398449074</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45955.48398449074</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45955.48398449074</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45955.48398449074</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45955.48398449074</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45955.48398449074</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45955.48398449074</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45955.48398449074</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45955.48398449074</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45955.48398449074</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45955.48398449074</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45955.48398449074</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45955.48398449074</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45955.48398449074</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45955.48398449074</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45955.48398449074</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45955.48398449074</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45955.48398449074</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45955.48398449074</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45955.48398449074</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45955.48398449074</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45955.48398449074</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45955.48398449074</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45955.48398449074</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45955.48398449074</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45955.48398449074</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45955.48398449074</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45955.48398449074</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45955.48398449074</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45955.48398449074</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45955.48398449074</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45955.48398449074</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45955.48398449074</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45955.48398449074</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45955.48398449074</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45955.48398449074</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45955.48398449074</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45955.48398449074</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45955.48398449074</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45955.48398449074</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45955.48398449074</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45955.48398449074</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45955.48398449074</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45955.48398449074</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45955.48398449074</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45955.48398449074</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45955.48398449074</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45955.48398449074</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45955.48398449074</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45955.48398449074</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45955.48398449074</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45955.48398449074</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45955.48398449074</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45955.48398449074</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45955.48398449074</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45955.48398449074</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45955.48398449074</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45955.48398449074</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45955.48398449074</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45955.48398449074</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45955.48398449074</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45955.48398449074</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45955.48398449074</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45955.48398449074</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45955.48398449074</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45955.48398449074</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45955.48398449074</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45955.48398449074</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45955.48398449074</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45955.48398449074</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45955.48398449074</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45955.48398449074</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45955.48398449074</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45955.48398449074</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45955.48398449074</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45955.48398449074</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45955.48398449074</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45955.48398449074</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45955.48398449074</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45955.48398449074</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45955.48398449074</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45955.48398449074</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45955.48398449074</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45955.48398449074</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45955.48398449074</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45955.48398449074</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45955.48398449074</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45955.48398449074</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45955.48398449074</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45955.48398449074</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45955.48398449074</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45955.48398449074</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45955.48398449074</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45955.48398449074</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45955.48398449074</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45955.48398449074</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45955.48398449074</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45955.48398449074</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45955.48398449074</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45955.48398449074</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45955.48398449074</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45955.48398449074</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45955.48398449074</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45955.48398449074</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45955.48398449074</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45955.48398449074</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45955.48398449074</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45955.48398449074</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45955.48398449074</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45955.48398449074</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45955.48398449074</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45955.48398449074</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45955.48398449074</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8.8224537030328065E-3</v>
      </c>
      <c r="H2" s="22">
        <v>45955.431157407409</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45955.48398449074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45955.48398449074</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45955.48398449074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45955.48398449074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45955.48398449074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45955.48398449074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45955.48398449074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45955.48398449074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45955.48398449074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45955.48398449074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45955.48398449074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45955.48398449074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45955.48398449074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45955.48398449074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45955.48398449074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45955.48398449074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45955.48398449074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45955.48398449074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45955.48398449074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45955.48398449074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45955.48398449074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45955.48398449074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45955.48398449074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45955.48398449074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45955.48398449074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45955.48398449074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45955.48398449074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45955.48398449074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45955.48398449074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45955.48398449074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45955.48398449074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45955.48398449074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45955.48398449074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45955.48398449074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45955.48398449074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45955.48398449074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45955.48398449074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45955.48398449074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45955.48398449074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45955.48398449074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45955.48398449074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45955.48398449074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45955.48398449074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45955.48398449074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45955.48398449074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45955.48398449074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45955.48398449074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45955.48398449074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45955.48398449074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45955.48398449074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45955.48398449074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45955.48398449074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45955.48398449074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45955.48398449074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45955.48398449074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45955.48398449074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45955.48398449074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45955.48398449074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45955.48398449074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45955.48398449074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45955.48398449074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45955.48398449074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45955.48398449074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45955.48398449074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45955.48398449074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45955.48398449074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45955.48398449074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45955.48398449074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45955.48398449074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45955.48398449074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45955.48398449074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45955.48398449074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45955.48398449074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45955.48398449074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45955.48398449074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45955.48398449074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45955.48398449074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45955.48398449074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45955.48398449074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45955.48398449074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45955.48398449074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45955.48398449074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45955.48398449074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45955.48398449074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45955.48398449074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45955.48398449074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45955.48398449074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45955.48398449074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45955.48398449074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45955.48398449074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45955.48398449074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45955.48398449074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45955.48398449074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45955.48398449074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45955.48398449074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45955.48398449074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45955.48398449074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45955.48398449074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45955.48398449074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45955.48398449074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45955.48398449074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45955.48398449074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45955.48398449074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45955.48398449074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45955.48398449074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45955.48398449074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45955.48398449074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45955.48398449074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45955.48398449074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45955.48398449074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45955.48398449074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45955.48398449074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45955.48398449074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45955.48398449074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45955.48398449074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45955.48398449074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45955.48398449074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45955.48398449074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45955.48398449074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45955.48398449074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45955.48398449074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45955.48398449074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45955.48398449074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45955.48398449074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45955.48398449074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45955.48398449074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45955.48398449074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45955.48398449074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45955.48398449074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45955.48398449074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45955.48398449074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45955.48398449074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45955.48398449074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45955.48398449074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45955.48398449074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45955.48398449074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45955.48398449074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45955.48398449074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45955.48398449074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45955.48398449074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45955.48398449074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45955.48398449074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45955.48398449074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45955.48398449074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45955.48398449074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45955.48398449074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45955.48398449074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45955.48398449074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45955.48398449074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45955.48398449074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45955.48398449074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45955.48398449074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45955.48398449074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45955.48398449074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45955.48398449074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45955.48398449074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45955.48398449074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45955.48398449074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45955.48398449074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45955.48398449074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45955.48398449074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45955.48398449074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45955.48398449074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45955.48398449074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45955.48398449074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45955.48398449074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45955.48398449074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45955.48398449074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45955.48398449074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45955.48398449074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45955.48398449074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45955.48398449074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45955.48398449074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45955.48398449074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45955.48398449074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45955.48398449074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45955.48398449074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45955.48398449074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45955.48398449074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45955.48398449074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45955.48398449074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45955.48398449074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45955.48398449074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45955.48398449074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45955.48398449074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45955.48398449074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45955.48398449074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45955.48398449074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45955.48398449074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45955.48398449074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45955.48398449074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45955.48398449074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45955.48398449074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45955.48398449074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45955.48398449074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45955.48398449074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45955.48398449074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45955.48398449074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45955.48398449074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45955.48398449074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45955.48398449074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45955.48398449074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45955.48398449074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45955.48398449074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45955.48398449074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45955.48398449074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45955.48398449074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45955.48398449074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45955.48398449074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45955.48398449074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45955.48398449074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45955.48398449074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45955.48398449074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45955.48398449074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45955.48398449074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45955.48398449074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45955.48398449074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45955.48398449074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45955.48398449074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45955.48398449074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45955.48398449074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45955.48398449074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45955.48398449074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45955.48398449074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45955.48398449074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45955.48398449074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45955.48398449074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45955.48398449074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45955.48398449074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45955.48398449074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45955.48398449074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45955.48398449074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45955.48398449074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45955.48398449074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45955.48398449074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45955.48398449074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45955.48398449074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45955.48398449074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45955.48398449074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45955.48398449074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45955.48398449074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45955.48398449074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45955.48398449074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45955.48398449074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45955.48398449074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45955.48398449074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45955.48398449074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45955.48398449074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45955.48398449074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45955.48398449074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45955.48398449074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45955.48398449074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45955.48398449074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45955.48398449074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45955.48398449074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45955.48398449074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45955.48398449074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45955.48398449074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45955.48398449074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45955.48398449074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45955.48398449074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45955.48398449074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45955.48398449074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45955.48398449074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45955.48398449074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45955.48398449074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45955.48398449074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45955.48398449074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45955.48398449074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45955.48398449074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45955.48398449074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45955.48398449074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45955.48398449074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45955.48398449074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45955.48398449074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45955.48398449074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45955.48398449074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45955.48398449074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45955.48398449074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45955.48398449074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45955.48398449074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45955.48398449074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45955.48398449074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45955.48398449074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45955.48398449074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45955.48398449074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45955.48398449074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45955.48398449074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45955.48398449074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45955.48398449074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45955.48398449074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45955.48398449074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45955.48398449074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45955.48398449074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45955.48398449074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45955.48398449074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45955.48398449074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45955.48398449074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45955.48398449074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45955.48398449074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45955.48398449074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45955.48398449074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45955.48398449074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45955.48398449074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45955.48398449074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45955.48398449074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45955.48398449074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45955.48398449074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45955.48398449074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45955.48398449074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45955.48398449074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45955.48398449074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45955.48398449074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45955.48398449074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45955.48398449074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45955.48398449074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45955.48398449074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45955.48398449074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45955.48398449074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45955.48398449074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45955.48398449074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45955.48398449074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45955.48398449074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45955.48398449074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45955.48398449074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45955.48398449074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45955.48398449074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45955.48398449074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45955.48398449074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45955.48398449074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45955.48398449074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45955.48398449074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45955.48398449074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45955.48398449074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45955.48398449074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45955.48398449074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45955.48398449074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45955.48398449074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45955.48398449074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45955.48398449074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45955.48398449074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45955.48398449074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45955.48398449074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45955.48398449074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45955.48398449074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45955.48398449074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45955.48398449074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45955.48398449074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45955.48398449074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45955.48398449074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45955.48398449074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45955.48398449074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45955.48398449074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45955.48398449074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45955.48398449074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45955.48398449074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45955.48398449074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45955.48398449074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45955.48398449074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45955.48398449074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45955.48398449074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45955.48398449074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45955.48398449074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45955.48398449074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45955.48398449074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45955.48398449074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45955.48398449074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45955.48398449074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45955.48398449074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45955.48398449074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45955.48398449074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45955.48398449074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45955.48398449074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45955.48398449074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45955.48398449074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45955.48398449074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45955.48398449074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45955.48398449074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45955.48398449074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45955.48398449074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45955.48398449074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45955.48398449074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45955.48398449074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45955.48398449074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45955.48398449074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45955.48398449074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45955.48398449074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45955.48398449074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45955.48398449074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45955.48398449074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45955.48398449074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45955.48398449074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45955.48398449074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45955.48398449074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45955.48398449074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45955.48398449074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45955.48398449074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45955.48398449074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45955.48398449074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45955.48398449074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45955.48398449074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45955.48398449074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45955.48398449074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45955.48398449074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45955.48398449074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45955.48398449074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45955.48398449074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45955.48398449074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45955.48398449074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45955.48398449074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45955.48398449074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45955.48398449074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45955.48398449074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45955.48398449074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45955.48398449074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45955.48398449074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45955.48398449074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45955.48398449074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45955.48398449074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45955.48398449074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45955.48398449074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45955.48398449074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45955.48398449074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45955.48398449074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45955.48398449074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45955.48398449074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45955.48398449074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45955.48398449074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45955.48398449074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45955.48398449074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45955.48398449074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45955.48398449074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45955.48398449074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45955.48398449074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45955.48398449074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45955.48398449074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45955.48398449074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45955.48398449074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45955.48398449074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45955.48398449074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45955.48398449074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45955.48398449074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45955.48398449074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45955.48398449074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45955.48398449074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45955.48398449074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45955.48398449074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45955.48398449074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45955.48398449074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45955.48398449074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45955.48398449074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45955.48398449074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45955.48398449074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45955.48398449074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45955.48398449074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45955.48398449074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45955.48398449074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45955.48398449074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45955.48398449074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45955.48398449074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45955.48398449074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45955.48398449074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45955.48398449074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45955.48398449074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45955.48398449074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45955.48398449074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45955.48398449074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45955.48398449074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45955.48398449074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45955.48398449074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45955.48398449074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45955.48398449074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45955.48398449074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45955.48398449074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45955.48398449074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45955.48398449074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45955.48398449074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45955.48398449074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45955.48398449074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45955.48398449074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45955.48398449074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45955.48398449074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45955.48398449074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45955.48398449074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45955.48398449074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45955.48398449074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45955.48398449074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45955.48398449074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45955.48398449074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45955.48398449074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45955.48398449074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45955.48398449074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45955.48398449074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45955.48398449074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45955.48398449074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45955.48398449074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45955.48398449074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45955.48398449074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45955.48398449074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45955.48398449074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45955.48398449074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45955.48398449074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45955.48398449074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45955.48398449074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45955.48398449074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45955.48398449074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45955.48398449074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45955.48398449074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45955.48398449074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45955.48398449074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45955.48398449074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45955.48398449074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45955.48398449074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45955.48398449074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45955.48398449074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45955.48398449074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45955.48398449074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45955.48398449074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45955.48398449074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45955.48398449074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45955.48398449074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45955.48398449074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45955.48398449074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45955.48398449074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45955.48398449074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45955.48398449074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45955.48398449074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45955.48398449074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45955.48398449074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45955.48398449074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45955.48398449074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45955.48398449074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45955.48398449074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45955.48398449074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45955.48398449074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45955.48398449074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45955.48398449074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45955.48398449074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45955.48398449074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45955.48398449074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45955.48398449074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45955.48398449074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45955.48398449074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45955.48398449074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45955.48398449074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45955.48398449074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45955.48398449074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45955.48398449074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45955.48398449074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45955.48398449074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45955.48398449074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45955.48398449074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45955.48398449074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45955.48398449074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45955.48398449074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45955.48398449074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45955.48398449074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45955.48398449074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45955.48398449074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45955.48398449074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45955.48398449074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45955.48398449074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45955.48398449074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45955.48398449074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45955.48398449074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45955.48398449074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45955.48398449074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45955.48398449074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45955.48398449074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45955.48398449074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45955.48398449074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45955.48398449074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45955.48398449074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45955.48398449074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45955.48398449074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45955.48398449074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45955.48398449074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45955.48398449074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45955.48398449074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45955.48398449074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45955.48398449074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45955.48398449074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45955.48398449074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45955.48398449074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45955.48398449074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45955.48398449074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45955.48398449074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45955.48398449074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45955.48398449074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45955.48398449074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45955.48398449074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45955.48398449074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45955.48398449074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45955.48398449074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45955.48398449074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45955.48398449074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45955.48398449074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45955.48398449074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45955.48398449074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45955.48398449074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45955.48398449074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45955.48398449074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45955.48398449074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45955.48398449074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45955.48398449074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45955.48398449074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45955.48398449074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45955.48398449074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45955.48398449074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45955.48398449074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45955.48398449074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45955.48398449074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45955.48398449074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45955.48398449074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45955.48398449074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45955.48398449074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45955.48398449074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45955.48398449074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45955.48398449074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45955.48398449074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45955.48398449074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45955.48398449074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45955.48398449074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45955.48398449074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45955.48398449074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45955.48398449074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45955.48398449074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45955.48398449074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45955.48398449074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45955.48398449074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45955.48398449074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45955.48398449074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45955.48398449074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45955.48398449074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45955.48398449074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45955.48398449074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45955.48398449074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45955.48398449074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45955.48398449074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45955.48398449074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45955.48398449074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45955.48398449074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45955.48398449074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45955.48398449074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45955.48398449074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45955.48398449074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45955.48398449074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45955.48398449074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45955.48398449074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45955.48398449074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45955.48398449074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45955.48398449074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45955.48398449074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45955.48398449074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45955.48398449074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45955.48398449074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45955.48398449074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45955.48398449074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45955.48398449074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45955.48398449074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45955.48398449074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45955.48398449074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45955.48398449074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45955.48398449074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45955.48398449074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45955.48398449074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45955.48398449074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45955.48398449074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45955.48398449074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45955.48398449074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45955.48398449074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45955.48398449074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45955.48398449074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45955.48398449074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45955.48398449074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45955.48398449074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45955.48398449074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45955.48398449074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45955.48398449074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45955.48398449074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45955.48398449074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45955.48398449074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45955.48398449074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45955.48398449074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45955.48398449074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45955.48398449074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45955.48398449074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45955.48398449074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45955.48398449074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45955.48398449074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45955.48398449074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45955.48398449074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45955.48398449074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45955.48398449074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45955.48398449074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45955.48398449074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45955.48398449074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45955.48398449074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45955.48398449074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45955.48398449074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45955.48398449074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45955.48398449074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45955.48398449074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45955.48398449074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45955.48398449074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45955.48398449074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45955.48398449074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45955.48398449074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45955.48398449074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45955.48398449074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45955.48398449074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45955.48398449074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45955.48398449074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45955.48398449074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45955.48398449074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45955.48398449074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45955.48398449074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45955.48398449074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45955.48398449074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45955.48398449074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45955.48398449074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45955.48398449074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45955.48398449074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45955.48398449074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45955.48398449074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45955.48398449074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45955.48398449074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45955.48398449074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45955.48398449074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45955.48398449074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45955.48398449074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45955.48398449074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45955.48398449074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45955.48398449074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45955.48398449074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45955.48398449074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45955.48398449074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45955.48398449074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45955.48398449074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45955.48398449074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45955.48398449074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45955.48398449074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45955.48398449074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45955.48398449074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45955.48398449074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45955.48398449074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45955.48398449074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45955.48398449074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45955.48398449074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45955.48398449074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45955.48398449074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45955.48398449074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45955.48398449074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45955.48398449074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45955.48398449074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45955.48398449074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45955.48398449074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45955.48398449074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45955.48398449074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45955.48398449074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45955.48398449074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45955.48398449074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45955.48398449074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45955.48398449074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45955.48398449074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45955.48398449074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45955.48398449074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45955.48398449074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45955.48398449074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45955.48398449074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45955.48398449074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45955.48398449074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45955.48398449074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45955.48398449074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45955.48398449074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45955.48398449074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45955.48398449074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45955.48398449074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45955.48398449074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45955.48398449074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45955.48398449074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45955.48398449074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45955.48398449074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45955.48398449074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45955.48398449074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45955.48398449074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45955.48398449074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45955.48398449074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45955.48398449074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45955.48398449074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45955.48398449074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45955.48398449074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45955.48398449074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45955.48398449074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45955.48398449074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45955.48398449074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45955.48398449074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45955.48398449074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45955.48398449074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45955.48398449074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45955.48398449074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45955.48398449074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45955.48398449074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45955.48398449074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45955.48398449074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45955.48398449074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45955.48398449074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45955.48398449074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45955.48398449074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45955.48398449074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45955.48398449074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45955.48398449074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45955.48398449074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45955.48398449074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45955.48398449074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45955.48398449074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45955.48398449074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45955.48398449074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45955.48398449074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45955.48398449074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45955.48398449074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45955.48398449074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45955.48398449074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45955.48398449074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45955.48398449074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45955.48398449074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45955.48398449074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45955.48398449074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45955.48398449074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45955.48398449074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45955.48398449074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45955.48398449074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45955.48398449074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45955.48398449074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45955.48398449074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45955.48398449074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45955.48398449074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45955.48398449074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45955.48398449074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45955.48398449074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45955.48398449074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45955.48398449074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45955.48398449074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45955.48398449074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45955.48398449074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45955.48398449074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45955.48398449074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45955.48398449074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45955.48398449074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45955.48398449074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45955.48398449074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45955.48398449074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45955.48398449074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45955.48398449074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45955.48398449074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45955.48398449074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45955.48398449074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45955.48398449074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45955.48398449074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45955.48398449074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45955.48398449074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45955.48398449074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45955.48398449074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45955.48398449074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45955.48398449074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45955.48398449074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45955.48398449074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45955.48398449074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45955.48398449074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45955.48398449074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45955.48398449074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45955.48398449074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45955.48398449074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45955.48398449074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45955.48398449074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45955.48398449074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45955.48398449074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45955.48398449074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45955.48398449074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45955.48398449074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45955.48398449074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45955.48398449074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45955.48398449074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45955.48398449074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45955.48398449074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45955.48398449074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45955.48398449074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45955.48398449074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45955.48398449074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45955.48398449074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45955.48398449074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45955.48398449074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45955.48398449074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45955.48398449074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45955.48398449074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45955.48398449074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45955.48398449074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45955.48398449074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45955.48398449074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45955.48398449074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45955.48398449074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45955.48398449074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45955.48398449074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45955.48398449074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45955.48398449074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45955.48398449074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45955.48398449074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45955.48398449074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45955.48398449074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45955.48398449074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45955.48398449074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45955.48398449074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45955.48398449074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45955.48398449074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45955.48398449074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45955.48398449074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45955.48398449074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45955.48398449074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45955.48398449074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45955.48398449074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45955.48398449074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45955.48398449074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45955.48398449074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45955.48398449074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45955.48398449074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45955.48398449074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45955.48398449074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45955.48398449074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45955.48398449074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45955.48398449074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45955.48398449074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45955.48398449074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45955.48398449074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45955.48398449074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45955.48398449074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45955.48398449074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45955.48398449074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45955.48398449074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45955.48398449074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45955.48398449074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45955.48398449074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45955.48398449074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45955.48398449074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45955.48398449074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45955.48398449074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45955.48398449074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45955.48398449074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45955.48398449074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45955.48398449074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45955.48398449074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45955.48398449074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45955.48398449074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45955.48398449074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45955.48398449074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45955.48398449074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45955.48398449074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45955.48398449074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45955.48398449074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45955.48398449074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45955.48398449074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45955.48398449074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45955.48398449074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45955.48398449074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45955.48398449074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45955.48398449074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45955.48398449074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45955.48398449074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45955.48398449074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45955.48398449074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45955.48398449074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45955.48398449074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45955.48398449074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45955.48398449074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45955.48398449074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45955.48398449074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45955.48398449074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45955.48398449074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45955.48398449074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45955.48398449074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45955.48398449074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45955.48398449074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45955.48398449074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45955.48398449074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45955.48398449074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45955.48398449074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45955.48398449074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45955.48398449074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45955.48398449074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45955.48398449074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45955.48398449074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45955.48398449074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45955.48398449074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45955.48398449074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45955.48398449074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45955.48398449074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45955.48398449074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45955.48398449074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45955.48398449074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45955.48398449074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45955.48398449074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45955.48398449074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45955.48398449074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45955.48398449074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45955.48398449074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45955.48398449074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45955.48398449074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45955.48398449074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45955.48398449074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45955.48398449074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45955.48398449074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45955.48398449074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45955.48398449074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45955.48398449074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45955.48398449074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45955.48398449074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45955.48398449074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45955.48398449074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45955.48398449074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45955.48398449074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45955.48398449074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45955.48398449074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45955.48398449074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45955.48398449074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45955.48398449074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45955.48398449074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45955.48398449074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45955.48398449074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45955.48398449074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45955.48398449074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45955.48398449074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45955.48398449074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45955.48398449074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45955.48398449074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45955.48398449074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45955.48398449074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45955.48398449074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45955.48398449074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45955.48398449074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45955.48398449074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45955.48398449074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45955.48398449074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45955.48398449074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45955.48398449074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45955.48398449074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45955.48398449074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45955.48398449074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45955.48398449074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45955.48398449074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45955.48398449074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45955.48398449074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45955.48398449074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45955.48398449074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45955.48398449074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45955.48398449074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45955.48398449074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45955.48398449074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45955.48398449074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45955.48398449074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45955.48398449074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45955.48398449074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45955.48398449074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45955.48398449074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45955.48398449074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45955.48398449074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45955.48398449074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45955.48398449074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45955.48398449074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45955.48398449074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45955.48398449074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45955.48398449074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45955.48398449074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45955.48398449074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45955.48398449074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45955.48398449074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45955.48398449074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45955.48398449074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45955.48398449074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45955.48398449074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45955.48398449074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45955.48398449074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45955.48398449074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45955.48398449074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45955.48398449074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45955.48398449074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45955.48398449074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45955.48398449074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45955.48398449074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45955.48398449074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45955.48398449074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45955.48398449074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45955.48398449074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45955.48398449074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45955.48398449074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45955.48398449074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45955.48398449074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45955.48398449074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45955.48398449074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45955.48398449074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45955.48398449074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45955.48398449074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45955.48398449074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45955.48398449074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45955.48398449074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45955.48398449074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45955.48398449074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45955.48398449074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45955.48398449074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45955.48398449074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45955.48398449074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45955.48398449074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45955.48398449074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45955.48398449074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45955.48398449074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45955.48398449074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45955.48398449074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45955.48398449074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45955.48398449074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45955.48398449074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45955.48398449074</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252.00326689814392</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1.8492622685153037</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0.14648449073865777</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7</v>
      </c>
      <c r="D5" s="122" t="s">
        <v>25306</v>
      </c>
      <c r="E5" s="99" t="s">
        <v>38998</v>
      </c>
      <c r="F5" s="124">
        <v>45955.378472222219</v>
      </c>
      <c r="G5" s="125">
        <f ca="1">IFERROR(NOW()-F5,"")</f>
        <v>0.1055122685211245</v>
      </c>
      <c r="H5" s="124">
        <v>45955.465532407405</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45955.48398449074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45955.48398449074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45955.48398449074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45955.48398449074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45955.48398449074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45955.48398449074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45955.48398449074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45955.48398449074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45955.48398449074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45955.48398449074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45955.48398449074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45955.48398449074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45955.48398449074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45955.48398449074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45955.48398449074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45955.48398449074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45955.48398449074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45955.48398449074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45955.48398449074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45955.48398449074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45955.48398449074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45955.48398449074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45955.48398449074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45955.48398449074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45955.48398449074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45955.48398449074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45955.48398449074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45955.48398449074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45955.48398449074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45955.48398449074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45955.48398449074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45955.48398449074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45955.48398449074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45955.48398449074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45955.48398449074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45955.48398449074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45955.48398449074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45955.48398449074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45955.48398449074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45955.48398449074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45955.48398449074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45955.48398449074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45955.48398449074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45955.48398449074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45955.48398449074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45955.48398449074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45955.48398449074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45955.48398449074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45955.48398449074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45955.48398449074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45955.48398449074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45955.48398449074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45955.48398449074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45955.48398449074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45955.48398449074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45955.48398449074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45955.48398449074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45955.48398449074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45955.48398449074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45955.48398449074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45955.48398449074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45955.48398449074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45955.48398449074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45955.48398449074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45955.48398449074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45955.48398449074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45955.48398449074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45955.48398449074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45955.48398449074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45955.48398449074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45955.48398449074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45955.48398449074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45955.48398449074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45955.48398449074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45955.48398449074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45955.48398449074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45955.48398449074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45955.48398449074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45955.48398449074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45955.48398449074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45955.48398449074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45955.48398449074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45955.48398449074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45955.48398449074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45955.48398449074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45955.48398449074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45955.48398449074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45955.48398449074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45955.48398449074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45955.48398449074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45955.48398449074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45955.48398449074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45955.48398449074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45955.48398449074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45955.48398449074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45955.48398449074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45955.48398449074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45955.48398449074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45955.48398449074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45955.48398449074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45955.48398449074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45955.48398449074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45955.48398449074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45955.48398449074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45955.48398449074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45955.48398449074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45955.48398449074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45955.48398449074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45955.48398449074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45955.48398449074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45955.48398449074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45955.48398449074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45955.48398449074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45955.48398449074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45955.48398449074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45955.48398449074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45955.48398449074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45955.48398449074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45955.48398449074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45955.48398449074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45955.48398449074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45955.48398449074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45955.48398449074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45955.48398449074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45955.48398449074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45955.48398449074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45955.48398449074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45955.48398449074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45955.48398449074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45955.48398449074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45955.48398449074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45955.48398449074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45955.48398449074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45955.48398449074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45955.48398449074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45955.48398449074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45955.48398449074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45955.48398449074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45955.48398449074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45955.48398449074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45955.48398449074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45955.48398449074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45955.48398449074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45955.48398449074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45955.48398449074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45955.48398449074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45955.48398449074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45955.48398449074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45955.48398449074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45955.48398449074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45955.48398449074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45955.48398449074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45955.48398449074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45955.48398449074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45955.48398449074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45955.48398449074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45955.48398449074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45955.48398449074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45955.48398449074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45955.48398449074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45955.48398449074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45955.48398449074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45955.48398449074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45955.48398449074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45955.48398449074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45955.48398449074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45955.48398449074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45955.48398449074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45955.48398449074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45955.48398449074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45955.48398449074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45955.48398449074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45955.48398449074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45955.48398449074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45955.48398449074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45955.48398449074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45955.48398449074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45955.48398449074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45955.48398449074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45955.48398449074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45955.48398449074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45955.48398449074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45955.48398449074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45955.48398449074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45955.48398449074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45955.48398449074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45955.48398449074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45955.48398449074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45955.48398449074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45955.48398449074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45955.48398449074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45955.48398449074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45955.48398449074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45955.48398449074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45955.48398449074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45955.48398449074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45955.48398449074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45955.48398449074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45955.48398449074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45955.48398449074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45955.48398449074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45955.48398449074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45955.48398449074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45955.48398449074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45955.48398449074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45955.48398449074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45955.48398449074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45955.48398449074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45955.48398449074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45955.48398449074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45955.48398449074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45955.48398449074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45955.48398449074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45955.48398449074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45955.48398449074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45955.48398449074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45955.48398449074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45955.48398449074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45955.48398449074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45955.48398449074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45955.48398449074</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45955.48398449074</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63.651924305551802</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29.295107175923476</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6.8228733796277083</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45955.48398449074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45955.48398449074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45955.48398449074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45955.48398449074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45955.48398449074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45955.48398449074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45955.48398449074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45955.48398449074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45955.48398449074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45955.48398449074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45955.48398449074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45955.48398449074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45955.48398449074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45955.48398449074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45955.48398449074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45955.48398449074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45955.48398449074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45955.48398449074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45955.48398449074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45955.48398449074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45955.48398449074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45955.48398449074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45955.48398449074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45955.48398449074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45955.48398449074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45955.48398449074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45955.48398449074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45955.48398449074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45955.48398449074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45955.48398449074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45955.48398449074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45955.48398449074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45955.48398449074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45955.48398449074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45955.48398449074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45955.48398449074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45955.48398449074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45955.48398449074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45955.48398449074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45955.48398449074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45955.48398449074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45955.48398449074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45955.48398449074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45955.48398449074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45955.48398449074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45955.48398449074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45955.48398449074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45955.48398449074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45955.48398449074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45955.48398449074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45955.48398449074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45955.48398449074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45955.48398449074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45955.48398449074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45955.48398449074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45955.48398449074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45955.48398449074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45955.48398449074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45955.48398449074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45955.48398449074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45955.48398449074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45955.48398449074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45955.48398449074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45955.48398449074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45955.48398449074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45955.48398449074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45955.48398449074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45955.48398449074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45955.48398449074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45955.48398449074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45955.48398449074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45955.48398449074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45955.48398449074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45955.48398449074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45955.48398449074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45955.48398449074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45955.48398449074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45955.48398449074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45955.48398449074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45955.48398449074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45955.48398449074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45955.48398449074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45955.48398449074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45955.48398449074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45955.48398449074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45955.48398449074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45955.48398449074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45955.48398449074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45955.48398449074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45955.48398449074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45955.48398449074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45955.48398449074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45955.48398449074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45955.48398449074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45955.48398449074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45955.48398449074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45955.48398449074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45955.48398449074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45955.48398449074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45955.48398449074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45955.48398449074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45955.48398449074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45955.48398449074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45955.48398449074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45955.48398449074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45955.48398449074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45955.48398449074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45955.48398449074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45955.48398449074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45955.48398449074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45955.48398449074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45955.48398449074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45955.48398449074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45955.48398449074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45955.48398449074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45955.48398449074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45955.48398449074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45955.48398449074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45955.48398449074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45955.48398449074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45955.48398449074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45955.48398449074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45955.48398449074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45955.48398449074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45955.48398449074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45955.48398449074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45955.48398449074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45955.48398449074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45955.48398449074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45955.48398449074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45955.48398449074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45955.48398449074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45955.48398449074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45955.48398449074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45955.48398449074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45955.48398449074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45955.48398449074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45955.48398449074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45955.48398449074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45955.48398449074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45955.48398449074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45955.48398449074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45955.48398449074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45955.48398449074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45955.48398449074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45955.48398449074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45955.48398449074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45955.48398449074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45955.48398449074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45955.48398449074</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45955.48398449074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45955.48398449074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45955.48398449074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45955.48398449074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45955.48398449074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45955.48398449074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45955.48398449074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45955.48398449074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45955.48398449074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45955.48398449074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45955.48398449074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45955.48398449074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45955.48398449074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45955.48398449074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45955.48398449074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45955.48398449074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45955.48398449074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45955.48398449074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45955.48398449074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45955.48398449074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45955.48398449074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45955.48398449074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45955.48398449074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45955.48398449074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45955.48398449074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45955.48398449074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45955.48398449074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45955.48398449074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45955.48398449074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45955.48398449074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45955.48398449074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45955.48398449074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45955.48398449074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45955.48398449074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45955.48398449074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45955.48398449074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45955.48398449074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45955.48398449074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45955.48398449074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45955.48398449074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45955.48398449074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45955.48398449074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45955.48398449074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45955.48398449074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45955.48398449074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45955.48398449074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45955.48398449074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45955.48398449074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45955.48398449074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45955.48398449074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45955.48398449074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45955.48398449074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45955.48398449074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45955.48398449074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45955.48398449074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45955.48398449074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45955.48398449074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45955.48398449074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45955.48398449074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45955.48398449074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45955.48398449074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45955.48398449074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45955.48398449074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45955.48398449074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45955.48398449074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45955.48398449074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45955.48398449074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45955.48398449074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45955.48398449074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45955.48398449074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45955.48398449074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45955.48398449074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45955.48398449074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45955.48398449074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45955.48398449074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45955.48398449074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45955.48398449074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45955.48398449074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45955.48398449074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45955.48398449074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45955.48398449074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45955.48398449074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45955.48398449074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45955.48398449074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45955.48398449074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45955.48398449074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45955.48398449074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45955.48398449074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45955.48398449074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45955.48398449074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45955.48398449074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45955.48398449074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45955.48398449074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45955.48398449074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45955.48398449074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45955.48398449074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45955.48398449074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45955.48398449074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45955.48398449074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45955.48398449074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45955.48398449074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45955.48398449074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45955.48398449074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45955.48398449074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45955.48398449074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45955.48398449074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45955.48398449074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45955.48398449074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45955.48398449074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45955.48398449074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45955.48398449074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45955.48398449074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45955.48398449074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45955.48398449074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45955.48398449074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45955.48398449074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45955.48398449074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45955.48398449074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45955.48398449074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45955.48398449074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45955.48398449074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45955.48398449074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45955.48398449074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45955.48398449074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45955.48398449074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45955.48398449074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45955.48398449074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45955.48398449074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45955.48398449074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45955.48398449074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45955.48398449074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45955.48398449074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45955.48398449074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45955.48398449074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45955.48398449074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45955.48398449074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45955.48398449074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45955.48398449074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45955.48398449074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45955.48398449074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45955.48398449074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45955.48398449074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45955.48398449074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45955.48398449074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45955.48398449074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45955.48398449074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45955.48398449074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45955.48398449074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45955.48398449074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45955.48398449074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45955.48398449074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45955.48398449074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45955.48398449074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45955.48398449074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45955.48398449074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45955.48398449074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45955.48398449074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45955.48398449074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45955.48398449074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45955.48398449074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45955.48398449074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45955.48398449074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45955.48398449074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45955.48398449074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45955.48398449074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45955.48398449074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45955.48398449074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45955.48398449074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45955.48398449074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45955.48398449074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45955.48398449074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45955.48398449074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45955.48398449074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45955.48398449074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45955.48398449074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45955.48398449074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45955.48398449074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45955.48398449074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45955.48398449074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45955.48398449074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45955.48398449074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45955.48398449074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45955.48398449074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45955.48398449074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45955.48398449074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45955.48398449074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45955.48398449074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45955.48398449074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45955.48398449074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45955.48398449074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45955.48398449074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45955.48398449074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45955.48398449074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45955.48398449074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45955.48398449074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45955.48398449074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45955.48398449074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45955.48398449074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45955.48398449074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45955.48398449074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45955.48398449074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45955.48398449074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45955.48398449074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45955.48398449074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45955.48398449074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45955.48398449074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45955.48398449074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45955.48398449074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45955.48398449074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45955.48398449074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45955.48398449074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45955.48398449074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45955.48398449074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45955.48398449074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45955.48398449074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45955.48398449074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45955.48398449074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45955.48398449074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45955.48398449074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45955.48398449074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45955.48398449074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45955.48398449074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45955.48398449074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45955.48398449074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45955.48398449074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45955.48398449074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45955.48398449074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45955.48398449074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45955.48398449074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45955.48398449074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45955.48398449074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45955.48398449074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45955.48398449074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45955.48398449074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45955.48398449074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45955.48398449074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45955.48398449074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45955.48398449074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45955.48398449074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45955.48398449074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45955.48398449074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45955.48398449074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45955.48398449074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45955.48398449074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45955.48398449074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45955.48398449074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45955.48398449074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45955.48398449074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45955.48398449074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45955.48398449074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45955.48398449074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45955.48398449074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45955.48398449074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45955.48398449074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45955.48398449074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45955.48398449074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45955.48398449074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45955.48398449074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45955.48398449074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45955.48398449074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45955.48398449074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45955.48398449074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45955.48398449074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45955.48398449074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45955.48398449074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45955.48398449074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45955.48398449074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45955.48398449074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45955.48398449074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45955.48398449074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45955.48398449074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45955.48398449074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45955.48398449074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45955.48398449074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45955.48398449074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45955.48398449074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45955.48398449074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45955.48398449074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45955.48398449074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45955.48398449074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45955.48398449074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45955.48398449074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45955.48398449074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45955.48398449074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45955.48398449074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45955.48398449074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45955.48398449074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45955.48398449074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45955.48398449074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45955.48398449074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45955.48398449074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45955.48398449074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45955.48398449074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45955.48398449074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45955.48398449074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45955.48398449074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45955.48398449074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45955.48398449074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45955.48398449074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45955.48398449074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45955.48398449074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45955.48398449074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45955.48398449074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45955.48398449074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45955.48398449074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45955.48398449074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45955.48398449074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45955.48398449074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45955.48398449074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45955.48398449074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45955.48398449074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45955.48398449074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45955.48398449074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45955.48398449074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45955.48398449074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45955.48398449074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45955.48398449074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45955.48398449074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45955.48398449074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45955.48398449074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45955.48398449074</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1" customFormat="1" ht="31.5" customHeight="1">
      <c r="A2" s="105" t="s">
        <v>39104</v>
      </c>
      <c r="B2" s="104" t="str">
        <f>IFERROR(VLOOKUP(D2,DB!A:K,11,0),"")</f>
        <v>R6</v>
      </c>
      <c r="C2" s="106">
        <v>3</v>
      </c>
      <c r="D2" s="104" t="s">
        <v>33264</v>
      </c>
      <c r="E2" s="107" t="s">
        <v>39079</v>
      </c>
      <c r="F2" s="108">
        <v>45955.34646990741</v>
      </c>
      <c r="G2" s="77">
        <f ca="1">IFERROR(NOW()-F2,"-")</f>
        <v>0.13751458332990296</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45955.48398449074</v>
      </c>
      <c r="H3" s="108">
        <v>45955.34646990741</v>
      </c>
      <c r="I3" s="104" t="str">
        <f>IFERROR(VLOOKUP(D3,DB!A:F,6,0),"")</f>
        <v>SCECO</v>
      </c>
      <c r="J3" s="103" t="str">
        <f>IFERROR(VLOOKUP(D3,DB!A:G,7,0),"")</f>
        <v>Vandalized</v>
      </c>
      <c r="K3" s="109" t="s">
        <v>39108</v>
      </c>
      <c r="L3" s="110" t="str">
        <f>IFERROR(VLOOKUP(D3,DB!A:I,9,0),"")</f>
        <v>Latis</v>
      </c>
    </row>
    <row r="4" spans="1:16383" ht="31.5" customHeight="1">
      <c r="A4" s="105" t="s">
        <v>39109</v>
      </c>
      <c r="B4" s="104" t="str">
        <f>IFERROR(VLOOKUP(D4,DB!A:K,11,0),"")</f>
        <v>R6</v>
      </c>
      <c r="C4" s="106">
        <v>1</v>
      </c>
      <c r="D4" s="104" t="s">
        <v>32967</v>
      </c>
      <c r="E4" s="107" t="s">
        <v>38998</v>
      </c>
      <c r="F4" s="108">
        <v>45955.435127314813</v>
      </c>
      <c r="G4" s="77">
        <f ca="1">IFERROR(NOW()-F4,"-")</f>
        <v>4.8857175926968921E-2</v>
      </c>
      <c r="H4" s="108">
        <v>45955.440787037034</v>
      </c>
      <c r="I4" s="104" t="str">
        <f>IFERROR(VLOOKUP(D4,DB!A:F,6,0),"")</f>
        <v>SCECO</v>
      </c>
      <c r="J4" s="103" t="str">
        <f>IFERROR(VLOOKUP(D4,DB!A:G,7,0),"")</f>
        <v>Dead</v>
      </c>
      <c r="K4" s="109" t="s">
        <v>39110</v>
      </c>
      <c r="L4" s="110" t="str">
        <f>IFERROR(VLOOKUP(D4,DB!A:I,9,0),"")</f>
        <v>Latis</v>
      </c>
    </row>
    <row r="5" spans="1:16383" ht="31.5" customHeight="1">
      <c r="A5" s="105"/>
      <c r="B5" s="104" t="str">
        <f>IFERROR(VLOOKUP(D5,DB!A:K,11,0),"")</f>
        <v/>
      </c>
      <c r="C5" s="106"/>
      <c r="D5" s="104"/>
      <c r="E5" s="107"/>
      <c r="F5" s="108"/>
      <c r="G5" s="77">
        <f ca="1">IFERROR(NOW()-F5,"-")</f>
        <v>45955.48398449074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45955.48398449074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45955.48398449074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45955.48398449074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45955.48398449074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45955.48398449074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45955.48398449074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45955.48398449074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45955.48398449074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45955.48398449074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45955.48398449074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45955.48398449074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45955.48398449074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45955.48398449074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45955.48398449074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45955.48398449074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45955.48398449074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45955.48398449074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45955.48398449074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45955.48398449074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45955.48398449074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45955.48398449074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45955.48398449074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45955.48398449074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45955.48398449074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45955.48398449074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45955.48398449074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45955.48398449074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45955.48398449074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45955.48398449074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45955.48398449074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45955.48398449074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45955.48398449074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45955.48398449074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45955.48398449074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45955.48398449074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45955.48398449074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45955.48398449074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45955.48398449074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45955.48398449074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45955.48398449074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45955.48398449074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45955.48398449074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45955.48398449074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45955.48398449074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45955.48398449074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45955.48398449074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45955.48398449074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45955.48398449074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45955.48398449074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45955.48398449074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45955.48398449074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45955.48398449074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45955.48398449074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45955.48398449074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45955.48398449074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45955.48398449074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45955.48398449074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45955.48398449074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45955.48398449074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45955.48398449074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45955.48398449074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45955.48398449074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45955.48398449074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45955.48398449074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45955.48398449074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45955.48398449074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45955.48398449074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45955.48398449074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45955.48398449074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45955.48398449074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45955.48398449074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45955.48398449074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45955.48398449074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45955.48398449074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45955.48398449074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45955.48398449074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45955.48398449074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45955.48398449074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45955.48398449074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45955.48398449074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45955.48398449074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45955.48398449074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45955.48398449074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45955.48398449074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45955.48398449074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45955.48398449074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45955.48398449074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45955.48398449074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45955.48398449074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45955.48398449074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45955.48398449074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45955.48398449074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45955.48398449074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45955.48398449074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45955.48398449074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45955.48398449074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45955.48398449074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45955.48398449074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45955.48398449074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45955.48398449074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45955.48398449074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45955.48398449074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45955.48398449074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45955.48398449074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45955.48398449074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45955.48398449074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45955.48398449074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45955.48398449074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45955.48398449074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45955.48398449074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45955.48398449074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45955.48398449074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45955.48398449074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45955.48398449074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45955.48398449074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45955.48398449074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45955.48398449074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45955.48398449074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45955.48398449074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45955.48398449074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45955.48398449074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45955.48398449074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45955.48398449074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45955.48398449074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45955.48398449074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45955.48398449074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45955.48398449074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45955.48398449074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45955.48398449074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45955.48398449074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45955.48398449074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45955.48398449074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45955.48398449074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45955.48398449074</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2025-10-25T08:37:01Z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