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41" documentId="13_ncr:1_{F6CB121F-512D-4AA6-A0C1-0FB36C537598}" xr6:coauthVersionLast="47" xr6:coauthVersionMax="47" xr10:uidLastSave="{5F326FA4-B725-4A45-BCC7-62792945ADE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<sst xmlns="http://schemas.openxmlformats.org/spreadsheetml/2006/main" count="179032" uniqueCount="39108">
  <si>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</si>
  <si>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</si>
  <si>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</si>
  <si>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</si>
  <si>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</si>
  <si>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</si>
  <si>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</si>
  <si>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</si>
  <si>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</si>
  <si>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</si>
  <si>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</si>
  <si>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</si>
  <si>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</si>
  <si>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</si>
  <si>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</si>
  <si>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</si>
  <si>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</si>
  <si>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</si>
  <si>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</si>
  <si>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</si>
  <si>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</si>
  <si>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</si>
  <si>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</si>
  <si>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</si>
  <si>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</si>
  <si>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</si>
  <si>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</si>
  <si>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</si>
  <si>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</si>
  <si>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</si>
  <si>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</si>
  <si>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</si>
  <si>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</si>
  <si>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</si>
  <si>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</si>
  <si>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</si>
  <si>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</si>
  <si>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</si>
  <si>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</si>
  <si>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</si>
  <si>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</si>
  <si>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</si>
  <si>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</si>
  <si>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</si>
  <si>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</si>
  <si>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</si>
  <si>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</si>
  <si>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</si>
  <si>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</si>
  <si>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</si>
  <si>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</si>
  <si>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</si>
  <si>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</si>
  <si>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</si>
  <si>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</si>
  <si>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</si>
  <si>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</si>
  <si>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</si>
  <si>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</si>
  <si>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</si>
  <si>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</si>
  <si>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</si>
  <si>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</si>
  <si>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</si>
  <si>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</si>
  <si>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</si>
  <si>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</si>
  <si>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</si>
  <si>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</si>
  <si>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</si>
  <si>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</si>
  <si>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</si>
  <si>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</si>
  <si>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</si>
  <si>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</si>
  <si>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</si>
  <si>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</si>
  <si>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</si>
  <si>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</si>
  <si>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</si>
  <si>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</si>
  <si>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</si>
  <si>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</si>
  <si>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</si>
  <si>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</si>
  <si>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</si>
  <si>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</si>
  <si>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</si>
  <si>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</si>
  <si>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</si>
  <si>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</si>
  <si>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</si>
  <si>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</si>
  <si>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</si>
  <si>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</si>
  <si>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</si>
  <si>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</si>
  <si>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</si>
  <si>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</si>
  <si>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</si>
  <si>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</si>
  <si>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</si>
  <si>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</si>
  <si>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</si>
  <si>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</si>
  <si>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</si>
  <si>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</si>
  <si>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</si>
  <si>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</si>
  <si>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</si>
  <si>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</si>
  <si>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</si>
  <si>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</si>
  <si>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</si>
  <si>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</si>
  <si>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</si>
  <si>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</si>
  <si>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</si>
  <si>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</si>
  <si>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</si>
  <si>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</si>
  <si>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</si>
  <si>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</si>
  <si>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</si>
  <si>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</si>
  <si>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</si>
  <si>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</si>
  <si>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</si>
  <si>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</si>
  <si>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</si>
  <si>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</si>
  <si>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</si>
  <si>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</si>
  <si>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</si>
  <si>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</si>
  <si>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</si>
  <si>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</si>
  <si>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</si>
  <si>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</si>
  <si>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</si>
  <si>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</si>
  <si>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</si>
  <si>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</si>
  <si>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</si>
  <si>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</si>
  <si>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</si>
  <si>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</si>
  <si>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</si>
  <si>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</si>
  <si>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</si>
  <si>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</si>
  <si>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</si>
  <si>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</si>
  <si>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</si>
  <si>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</si>
  <si>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</si>
  <si>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</si>
  <si>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</si>
  <si>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</si>
  <si>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</si>
  <si>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</si>
  <si>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</si>
  <si>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</si>
  <si>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</si>
  <si>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</si>
  <si>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</si>
  <si>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</si>
  <si>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</si>
  <si>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</si>
  <si>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</si>
  <si>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</si>
  <si>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</si>
  <si>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</si>
  <si>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</si>
  <si>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</si>
  <si>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</si>
  <si>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</si>
  <si>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</si>
  <si>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</si>
  <si>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</si>
  <si>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</si>
  <si>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</si>
  <si>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</si>
  <si>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</si>
  <si>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</si>
  <si>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</si>
  <si>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</si>
  <si>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</si>
  <si>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</si>
  <si>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</si>
  <si>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</si>
  <si>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</si>
  <si>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</si>
  <si>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</si>
  <si>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</si>
  <si>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</si>
  <si>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</si>
  <si>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</si>
  <si>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</si>
  <si>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</si>
  <si>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</si>
  <si>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</si>
  <si>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</si>
  <si>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</si>
  <si>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</si>
  <si>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</si>
  <si>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</si>
  <si>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</si>
  <si>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</si>
  <si>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</si>
  <si>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</si>
  <si>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</si>
  <si>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</si>
  <si>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</si>
  <si>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</si>
  <si>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</si>
  <si>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</si>
  <si>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</si>
  <si>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</si>
  <si>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</si>
  <si>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</si>
  <si>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</si>
  <si>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</si>
  <si>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</si>
  <si>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</si>
  <si>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</si>
  <si>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</si>
  <si>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</si>
  <si>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</si>
  <si>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</si>
  <si>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</si>
  <si>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</si>
  <si>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</si>
  <si>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</si>
  <si>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</si>
  <si>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</si>
  <si>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</si>
  <si>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</si>
  <si>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</si>
  <si>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</si>
  <si>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</si>
  <si>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</si>
  <si>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</si>
  <si>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</si>
  <si>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</si>
  <si>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</si>
  <si>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</si>
  <si>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</si>
  <si>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</si>
  <si>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</si>
  <si>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</si>
  <si>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</si>
  <si>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</si>
  <si>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</si>
  <si>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</si>
  <si>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</si>
  <si>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</si>
  <si>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</si>
  <si>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</si>
  <si>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</si>
  <si>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</si>
  <si>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</si>
  <si>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</si>
  <si>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</si>
  <si>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</si>
  <si>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</si>
  <si>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</si>
  <si>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</si>
  <si>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</si>
  <si>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</si>
  <si>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</si>
  <si>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</si>
  <si>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</si>
  <si>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</si>
  <si>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</si>
  <si>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</si>
  <si>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</si>
  <si>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</si>
  <si>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</si>
  <si>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</si>
  <si>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</si>
  <si>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</si>
  <si>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</si>
  <si>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</si>
  <si>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</si>
  <si>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</si>
  <si>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</si>
  <si>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</si>
  <si>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</si>
  <si>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</si>
  <si>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</si>
  <si>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</si>
  <si>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</si>
  <si>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</si>
  <si>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</si>
  <si>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</si>
  <si>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</si>
  <si>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</si>
  <si>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</si>
  <si>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</si>
  <si>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</si>
  <si>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</si>
  <si>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</si>
  <si>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</si>
  <si>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</si>
  <si>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</si>
  <si>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</si>
  <si>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</si>
  <si>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</si>
  <si>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</si>
  <si>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</si>
  <si>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</si>
  <si>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</si>
  <si>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</si>
  <si>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</si>
  <si>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</si>
  <si>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</si>
  <si>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</si>
  <si>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</si>
  <si>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</si>
  <si>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</si>
  <si>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</si>
  <si>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</si>
  <si>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</si>
  <si>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</si>
  <si>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</si>
  <si>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</si>
  <si>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</si>
  <si>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</si>
  <si>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</si>
  <si>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</si>
  <si>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</si>
  <si>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</si>
  <si>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</si>
  <si>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</si>
  <si>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</si>
  <si>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</si>
  <si>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</si>
  <si>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</si>
  <si>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</si>
  <si>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</si>
  <si>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</si>
  <si>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</si>
  <si>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</si>
  <si>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</si>
  <si>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</si>
  <si>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</si>
  <si>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</si>
  <si>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</si>
  <si>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</si>
  <si>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</si>
  <si>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</si>
  <si>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</si>
  <si>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</si>
  <si>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</si>
  <si>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</si>
  <si>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</si>
  <si>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</si>
  <si>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</si>
  <si>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</si>
  <si>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</si>
  <si>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</si>
  <si>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</si>
  <si>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</si>
  <si>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</si>
  <si>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</si>
  <si>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</si>
  <si>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</si>
  <si>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</si>
  <si>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</si>
  <si>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</si>
  <si>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</si>
  <si>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</si>
  <si>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</si>
  <si>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</si>
  <si>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</si>
  <si>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</si>
  <si>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</si>
  <si>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</si>
  <si>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</si>
  <si>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</si>
  <si>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</si>
  <si>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</si>
  <si>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</si>
  <si>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</si>
  <si>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</si>
  <si>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</si>
  <si>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</si>
  <si>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</si>
  <si>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</si>
  <si>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</si>
  <si>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</si>
  <si>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</si>
  <si>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</si>
  <si>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</si>
  <si>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</si>
  <si>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</si>
  <si>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</si>
  <si>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</si>
  <si>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</si>
  <si>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</si>
  <si>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</si>
  <si>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</si>
  <si>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</si>
  <si>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</si>
  <si>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</si>
  <si>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</si>
  <si>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</si>
  <si>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</si>
  <si>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</si>
  <si>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</si>
  <si>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</si>
  <si>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</si>
  <si>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</si>
  <si>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</si>
  <si>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</si>
  <si>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</si>
  <si>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</si>
  <si>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</si>
  <si>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</si>
  <si>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</si>
  <si>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</si>
  <si>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</si>
  <si>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</si>
  <si>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</si>
  <si>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</si>
  <si>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</si>
  <si>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</si>
  <si>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</si>
  <si>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</si>
  <si>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</si>
  <si>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</si>
  <si>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</si>
  <si>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</si>
  <si>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</si>
  <si>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</si>
  <si>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</si>
  <si>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</si>
  <si>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</si>
  <si>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</si>
  <si>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</si>
  <si>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</si>
  <si>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</si>
  <si>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</si>
  <si>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</si>
  <si>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</si>
  <si>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</si>
  <si>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</si>
  <si>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</si>
  <si>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</si>
  <si>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</si>
  <si>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</si>
  <si>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</si>
  <si>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</si>
  <si>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</si>
  <si>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</si>
  <si>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</si>
  <si>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</si>
  <si>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</si>
  <si>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</si>
  <si>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</si>
  <si>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</si>
  <si>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</si>
  <si>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</si>
  <si>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</si>
  <si>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</si>
  <si>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</si>
  <si>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</si>
  <si>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</si>
  <si>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</si>
  <si>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</si>
  <si>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</si>
  <si>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</si>
  <si>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</si>
  <si>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</si>
  <si>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</si>
  <si>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</si>
  <si>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</si>
  <si>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</si>
  <si>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</si>
  <si>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</si>
  <si>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</si>
  <si>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</si>
  <si>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</si>
  <si>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</si>
  <si>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</si>
  <si>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</si>
  <si>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</si>
  <si>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</si>
  <si>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</si>
  <si>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</si>
  <si>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</si>
  <si>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</si>
  <si>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</si>
  <si>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</si>
  <si>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</si>
  <si>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</si>
  <si>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</si>
  <si>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</si>
  <si>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</si>
  <si>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</si>
  <si>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</si>
  <si>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</si>
  <si>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</si>
  <si>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</si>
  <si>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</si>
  <si>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</si>
  <si>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</si>
  <si>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</si>
  <si>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</si>
  <si>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</si>
  <si>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</si>
  <si>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</si>
  <si>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</si>
  <si>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</si>
  <si>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</si>
  <si>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</si>
  <si>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</si>
  <si>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</si>
  <si>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</si>
  <si>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</si>
  <si>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</si>
  <si>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</si>
  <si>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</si>
  <si>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</si>
  <si>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</si>
  <si>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</si>
  <si>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</si>
  <si>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</si>
  <si>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</si>
  <si>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</si>
  <si>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</si>
  <si>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</si>
  <si>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</si>
  <si>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</si>
  <si>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</si>
  <si>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</si>
  <si>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</si>
  <si>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</si>
  <si>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</si>
  <si>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</si>
  <si>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</si>
  <si>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</si>
  <si>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</si>
  <si>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</si>
  <si>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</si>
  <si>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</si>
  <si>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</si>
  <si>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</si>
  <si>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</si>
  <si>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</si>
  <si>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</si>
  <si>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</si>
  <si>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</si>
  <si>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</si>
  <si>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</si>
  <si>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</si>
  <si>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</si>
  <si>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</si>
  <si>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</si>
  <si>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</si>
  <si>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</si>
  <si>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</si>
  <si>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</si>
  <si>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</si>
  <si>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</si>
  <si>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</si>
  <si>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</si>
  <si>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</si>
  <si>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</si>
  <si>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</si>
  <si>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</si>
  <si>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</si>
  <si>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</si>
  <si>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</si>
  <si>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</si>
  <si>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</si>
  <si>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</si>
  <si>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</si>
  <si>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</si>
  <si>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</si>
  <si>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</si>
  <si>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</si>
  <si>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</si>
  <si>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</si>
  <si>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</si>
  <si>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</si>
  <si>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</si>
  <si>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</si>
  <si>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</si>
  <si>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</si>
  <si>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</si>
  <si>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</si>
  <si>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</si>
  <si>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</si>
  <si>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</si>
  <si>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</si>
  <si>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</si>
  <si>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</si>
  <si>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</si>
  <si>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</si>
  <si>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</si>
  <si>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</si>
  <si>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</si>
  <si>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</si>
  <si>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</si>
  <si>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</si>
  <si>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</si>
  <si>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</si>
  <si>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</si>
  <si>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</si>
  <si>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</si>
  <si>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</si>
  <si>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</si>
  <si>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</si>
  <si>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</si>
  <si>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</si>
  <si>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</si>
  <si>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</si>
  <si>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</si>
  <si>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</si>
  <si>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</si>
  <si>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</si>
  <si>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</si>
  <si>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</si>
  <si>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</si>
  <si>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</si>
  <si>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</si>
  <si>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</si>
  <si>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</si>
  <si>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</si>
  <si>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</si>
  <si>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</si>
  <si>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</si>
  <si>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</si>
  <si>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</si>
  <si>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</si>
  <si>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</si>
  <si>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</si>
  <si>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</si>
  <si>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</si>
  <si>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</si>
  <si>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</si>
  <si>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</si>
  <si>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</si>
  <si>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</si>
  <si>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</si>
  <si>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</si>
  <si>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</si>
  <si>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</si>
  <si>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</si>
  <si>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</si>
  <si>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</si>
  <si>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</si>
  <si>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</si>
  <si>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</si>
  <si>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</si>
  <si>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</si>
  <si>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</si>
  <si>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</si>
  <si>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</si>
  <si>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</si>
  <si>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</si>
  <si>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</si>
  <si>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</si>
  <si>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</si>
  <si>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</si>
  <si>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</si>
  <si>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</si>
  <si>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</si>
  <si>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</si>
  <si>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</si>
  <si>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</si>
  <si>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</si>
  <si>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</si>
  <si>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</si>
  <si>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</si>
  <si>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</si>
  <si>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</si>
  <si>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</si>
  <si>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</si>
  <si>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</si>
  <si>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</si>
  <si>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</si>
  <si>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</si>
  <si>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</si>
  <si>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</si>
  <si>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</si>
  <si>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</si>
  <si>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</si>
  <si>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</si>
  <si>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</si>
  <si>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</si>
  <si>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</si>
  <si>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</si>
  <si>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</si>
  <si>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</si>
  <si>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</si>
  <si>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</si>
  <si>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</si>
  <si>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</si>
  <si>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</si>
  <si>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</si>
  <si>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</si>
  <si>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</si>
  <si>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</si>
  <si>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</si>
  <si>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</si>
  <si>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</si>
  <si>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</si>
  <si>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</si>
  <si>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</si>
  <si>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</si>
  <si>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</si>
  <si>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</si>
  <si>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</si>
  <si>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</si>
  <si>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</si>
  <si>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</si>
  <si>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</si>
  <si>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</si>
  <si>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</si>
  <si>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</si>
  <si>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</si>
  <si>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</si>
  <si>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</si>
  <si>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</si>
  <si>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</si>
  <si>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</si>
  <si>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</si>
  <si>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</si>
  <si>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</si>
  <si>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</si>
  <si>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</si>
  <si>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</si>
  <si>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</si>
  <si>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</si>
  <si>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</si>
  <si>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</si>
  <si>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</si>
  <si>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</si>
  <si>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</si>
  <si>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</si>
  <si>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</si>
  <si>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</si>
  <si>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</si>
  <si>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</si>
  <si>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</si>
  <si>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</si>
  <si>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</si>
  <si>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</si>
  <si>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</si>
  <si>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</si>
  <si>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</si>
  <si>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</si>
  <si>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</si>
  <si>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</si>
  <si>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</si>
  <si>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</si>
  <si>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</si>
  <si>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</si>
  <si>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</si>
  <si>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</si>
  <si>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</si>
  <si>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</si>
  <si>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</si>
  <si>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</si>
  <si>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</si>
  <si>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</si>
  <si>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</si>
  <si>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</si>
  <si>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</si>
  <si>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</si>
  <si>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</si>
  <si>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</si>
  <si>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</si>
  <si>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</si>
  <si>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</si>
  <si>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</si>
  <si>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</si>
  <si>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</si>
  <si>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</si>
  <si>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</si>
  <si>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</si>
  <si>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</si>
  <si>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</si>
  <si>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</si>
  <si>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</si>
  <si>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</si>
  <si>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</si>
  <si>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</si>
  <si>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</si>
  <si>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</si>
  <si>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</si>
  <si>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</si>
  <si>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</si>
  <si>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</si>
  <si>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</si>
  <si>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</si>
  <si>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</si>
  <si>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</si>
  <si>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</si>
  <si>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</si>
  <si>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</si>
  <si>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</si>
  <si>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</si>
  <si>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</si>
  <si>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</si>
  <si>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</si>
  <si>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</si>
  <si>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</si>
  <si>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</si>
  <si>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</si>
  <si>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</si>
  <si>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</si>
  <si>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</si>
  <si>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</si>
  <si>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</si>
  <si>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</si>
  <si>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</si>
  <si>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</si>
  <si>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</si>
  <si>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</si>
  <si>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</si>
  <si>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</si>
  <si>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</si>
  <si>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</si>
  <si>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</si>
  <si>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</si>
  <si>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</si>
  <si>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</si>
  <si>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</si>
  <si>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</si>
  <si>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</si>
  <si>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</si>
  <si>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</si>
  <si>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</si>
  <si>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</si>
  <si>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</si>
  <si>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</si>
  <si>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</si>
  <si>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</si>
  <si>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</si>
  <si>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</si>
  <si>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</si>
  <si>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</si>
  <si>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</si>
  <si>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</si>
  <si>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</si>
  <si>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</si>
  <si>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</si>
  <si>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</si>
  <si>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</si>
  <si>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</si>
  <si>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</si>
  <si>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</si>
  <si>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</si>
  <si>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</si>
  <si>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</si>
  <si>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</si>
  <si>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</si>
  <si>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</si>
  <si>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</si>
  <si>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</si>
  <si>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</si>
  <si>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</si>
  <si>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</si>
  <si>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</si>
  <si>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</si>
  <si>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</si>
  <si>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</si>
  <si>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</si>
  <si>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</si>
  <si>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</si>
  <si>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</si>
  <si>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</si>
  <si>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</si>
  <si>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</si>
  <si>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</si>
  <si>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</si>
  <si>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</si>
  <si>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</si>
  <si>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</si>
  <si>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</si>
  <si>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</si>
  <si>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</si>
  <si>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</si>
  <si>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</si>
  <si>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</si>
  <si>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</si>
  <si>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</si>
  <si>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</si>
  <si>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</si>
  <si>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</si>
  <si>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</si>
  <si>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</si>
  <si>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</si>
  <si>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</si>
  <si>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</si>
  <si>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</si>
  <si>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</si>
  <si>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</si>
  <si>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</si>
  <si>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</si>
  <si>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</si>
  <si>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</si>
  <si>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</si>
  <si>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</si>
  <si>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</si>
  <si>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</si>
  <si>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</si>
  <si>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</si>
  <si>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</si>
  <si>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</si>
  <si>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</si>
  <si>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</si>
  <si>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</si>
  <si>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</si>
  <si>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</si>
  <si>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</si>
  <si>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</si>
  <si>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</si>
  <si>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</si>
  <si>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</si>
  <si>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</si>
  <si>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</si>
  <si>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</si>
  <si>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</si>
  <si>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</si>
  <si>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</si>
  <si>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</si>
  <si>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</si>
  <si>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</si>
  <si>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</si>
  <si>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</si>
  <si>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</si>
  <si>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</si>
  <si>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</si>
  <si>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</si>
  <si>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</si>
  <si>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</si>
  <si>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</si>
  <si>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</si>
  <si>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</si>
  <si>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</si>
  <si>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</si>
  <si>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</si>
  <si>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</si>
  <si>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</si>
  <si>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</si>
  <si>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</si>
  <si>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</si>
  <si>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</si>
  <si>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</si>
  <si>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</si>
  <si>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</si>
  <si>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</si>
  <si>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</si>
  <si>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</si>
  <si>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</si>
  <si>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</si>
  <si>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</si>
  <si>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</si>
  <si>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</si>
  <si>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</si>
  <si>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</si>
  <si>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</si>
  <si>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</si>
  <si>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</si>
  <si>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</si>
  <si>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</si>
  <si>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</si>
  <si>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</si>
  <si>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</si>
  <si>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</si>
  <si>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</si>
  <si>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</si>
  <si>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</si>
  <si>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</si>
  <si>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</si>
  <si>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</si>
  <si>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</si>
  <si>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</si>
  <si>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</si>
  <si>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</si>
  <si>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</si>
  <si>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</si>
  <si>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</si>
  <si>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</si>
  <si>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</si>
  <si>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</si>
  <si>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</si>
  <si>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</si>
  <si>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</si>
  <si>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</si>
  <si>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</si>
  <si>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</si>
  <si>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</si>
  <si>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</si>
  <si>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</si>
  <si>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</si>
  <si>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</si>
  <si>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</si>
  <si>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</si>
  <si>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</si>
  <si>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</si>
  <si>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</si>
  <si>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</si>
  <si>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</si>
  <si>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</si>
  <si>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</si>
  <si>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</si>
  <si>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</si>
  <si>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</si>
  <si>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</si>
  <si>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</si>
  <si>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</si>
  <si>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</si>
  <si>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</si>
  <si>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</si>
  <si>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</si>
  <si>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</si>
  <si>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</si>
  <si>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</si>
  <si>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</si>
  <si>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</si>
  <si>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</si>
  <si>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</si>
  <si>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</si>
  <si>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</si>
  <si>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</si>
  <si>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</si>
  <si>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</si>
  <si>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</si>
  <si>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</si>
  <si>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</si>
  <si>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</si>
  <si>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</si>
  <si>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</si>
  <si>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</si>
  <si>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</si>
  <si>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</si>
  <si>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</si>
  <si>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</si>
  <si>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</si>
  <si>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</si>
  <si>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</si>
  <si>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</si>
  <si>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</si>
  <si>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</si>
  <si>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</si>
  <si>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</si>
  <si>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</si>
  <si>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</si>
  <si>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</si>
  <si>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</si>
  <si>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</si>
  <si>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</si>
  <si>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</si>
  <si>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</si>
  <si>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</si>
  <si>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</si>
  <si>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</si>
  <si>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</si>
  <si>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</si>
  <si>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</si>
  <si>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</si>
  <si>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</si>
  <si>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</si>
  <si>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</si>
  <si>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</si>
  <si>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</si>
  <si>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</si>
  <si>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</si>
  <si>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</si>
  <si>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</si>
  <si>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</si>
  <si>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</si>
  <si>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</si>
  <si>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</si>
  <si>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</si>
  <si>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</si>
  <si>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</si>
  <si>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</si>
  <si>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</si>
  <si>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</si>
  <si>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</si>
  <si>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</si>
  <si>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</si>
  <si>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</si>
  <si>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</si>
  <si>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</si>
  <si>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</si>
  <si>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</si>
  <si>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</si>
  <si>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</si>
  <si>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</si>
  <si>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</si>
  <si>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</si>
  <si>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</si>
  <si>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</si>
  <si>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</si>
  <si>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</si>
  <si>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</si>
  <si>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</si>
  <si>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</si>
  <si>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</si>
  <si>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</si>
  <si>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</si>
  <si>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</si>
  <si>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</si>
  <si>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</si>
  <si>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</si>
  <si>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</si>
  <si>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</si>
  <si>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</si>
  <si>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</si>
  <si>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</si>
  <si>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</si>
  <si>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</si>
  <si>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</si>
  <si>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</si>
  <si>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</si>
  <si>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</si>
  <si>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</si>
  <si>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</si>
  <si>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</si>
  <si>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</si>
  <si>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</si>
  <si>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</si>
  <si>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</si>
  <si>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</si>
  <si>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</si>
  <si>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</si>
  <si>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</si>
  <si>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</si>
  <si>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</si>
  <si>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</si>
  <si>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</si>
  <si>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</si>
  <si>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</si>
  <si>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</si>
  <si>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</si>
  <si>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</si>
  <si>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</si>
  <si>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</si>
  <si>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</si>
  <si>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</si>
  <si>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</si>
  <si>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</si>
  <si>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</si>
  <si>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</si>
  <si>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</si>
  <si>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</si>
  <si>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</si>
  <si>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</si>
  <si>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</si>
  <si>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</si>
  <si>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</si>
  <si>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</si>
  <si>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</si>
  <si>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</si>
  <si>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</si>
  <si>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</si>
  <si>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</si>
  <si>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</si>
  <si>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</si>
  <si>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</si>
  <si>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</si>
  <si>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</si>
  <si>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</si>
  <si>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</si>
  <si>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</si>
  <si>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</si>
  <si>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</si>
  <si>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</si>
  <si>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</si>
  <si>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</si>
  <si>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</si>
  <si>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</si>
  <si>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</si>
  <si>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</si>
  <si>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</si>
  <si>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</si>
  <si>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</si>
  <si>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</si>
  <si>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</si>
  <si>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</si>
  <si>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</si>
  <si>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</si>
  <si>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</si>
  <si>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</si>
  <si>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</si>
  <si>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</si>
  <si>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</si>
  <si>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</si>
  <si>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</si>
  <si>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</si>
  <si>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</si>
  <si>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</si>
  <si>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</si>
  <si>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</si>
  <si>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</si>
  <si>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</si>
  <si>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</si>
  <si>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</si>
  <si>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</si>
  <si>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</si>
  <si>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</si>
  <si>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</si>
  <si>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</si>
  <si>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</si>
  <si>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</si>
  <si>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</si>
  <si>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</si>
  <si>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</si>
  <si>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</si>
  <si>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</si>
  <si>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</si>
  <si>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</si>
  <si>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</si>
  <si>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</si>
  <si>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</si>
  <si>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</si>
  <si>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</si>
  <si>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</si>
  <si>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</si>
  <si>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</si>
  <si>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</si>
  <si>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</si>
  <si>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</si>
  <si>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</si>
  <si>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</si>
  <si>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</si>
  <si>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</si>
  <si>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</si>
  <si>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</si>
  <si>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</si>
  <si>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</si>
  <si>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</si>
  <si>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</si>
  <si>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</si>
  <si>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</si>
  <si>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</si>
  <si>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</si>
  <si>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</si>
  <si>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</si>
  <si>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</si>
  <si>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</si>
  <si>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</si>
  <si>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</si>
  <si>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</si>
  <si>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</si>
  <si>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</si>
  <si>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</si>
  <si>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</si>
  <si>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</si>
  <si>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</si>
  <si>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</si>
  <si>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</si>
  <si>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</si>
  <si>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</si>
  <si>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</si>
  <si>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</si>
  <si>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</si>
  <si>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</si>
  <si>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</si>
  <si>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</si>
  <si>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</si>
  <si>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</si>
  <si>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</si>
  <si>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</si>
  <si>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</si>
  <si>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</si>
  <si>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</si>
  <si>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</si>
  <si>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</si>
  <si>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</si>
  <si>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</si>
  <si>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</si>
  <si>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</si>
  <si>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</si>
  <si>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</si>
  <si>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</si>
  <si>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</si>
  <si>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</si>
  <si>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</si>
  <si>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</si>
  <si>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</si>
  <si>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</si>
  <si>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</si>
  <si>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</si>
  <si>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</si>
  <si>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</si>
  <si>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</si>
  <si>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</si>
  <si>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</si>
  <si>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</si>
  <si>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</si>
  <si>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</si>
  <si>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</si>
  <si>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</si>
  <si>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</si>
  <si>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</si>
  <si>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</si>
  <si>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</si>
  <si>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</si>
  <si>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</si>
  <si>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</si>
  <si>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</si>
  <si>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</si>
  <si>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</si>
  <si>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</si>
  <si>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</si>
  <si>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</si>
  <si>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</si>
  <si>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</si>
  <si>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</si>
  <si>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</si>
  <si>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</si>
  <si>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</si>
  <si>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</si>
  <si>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</si>
  <si>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</si>
  <si>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</si>
  <si>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</si>
  <si>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</si>
  <si>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</si>
  <si>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</si>
  <si>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</si>
  <si>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</si>
  <si>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</si>
  <si>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</si>
  <si>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</si>
  <si>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</si>
  <si>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</si>
  <si>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</si>
  <si>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</si>
  <si>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</si>
  <si>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</si>
  <si>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</si>
  <si>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</si>
  <si>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</si>
  <si>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</si>
  <si>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</si>
  <si>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</si>
  <si>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</si>
  <si>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</si>
  <si>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</si>
  <si>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</si>
  <si>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</si>
  <si>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</si>
  <si>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</si>
  <si>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</si>
  <si>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</si>
  <si>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</si>
  <si>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</si>
  <si>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</si>
  <si>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</si>
  <si>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</si>
  <si>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</si>
  <si>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</si>
  <si>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</si>
  <si>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</si>
  <si>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</si>
  <si>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</si>
  <si>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</si>
  <si>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</si>
  <si>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</si>
  <si>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</si>
  <si>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</si>
  <si>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</si>
  <si>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</si>
  <si>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</si>
  <si>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</si>
  <si>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</si>
  <si>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</si>
  <si>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</si>
  <si>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</si>
  <si>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</si>
  <si>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</si>
  <si>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</si>
  <si>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</si>
  <si>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</si>
  <si>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</si>
  <si>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</si>
  <si>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</si>
  <si>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</si>
  <si>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</si>
  <si>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</si>
  <si>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</si>
  <si>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</si>
  <si>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</si>
  <si>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</si>
  <si>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</si>
  <si>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</si>
  <si>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</si>
  <si>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</si>
  <si>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</si>
  <si>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</si>
  <si>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</si>
  <si>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</si>
  <si>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</si>
  <si>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</si>
  <si>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</si>
  <si>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</si>
  <si>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</si>
  <si>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</si>
  <si>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</si>
  <si>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</si>
  <si>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</si>
  <si>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</si>
  <si>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</si>
  <si>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</si>
  <si>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</si>
  <si>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</si>
  <si>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</si>
  <si>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</si>
  <si>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</si>
  <si>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</si>
  <si>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</si>
  <si>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</si>
  <si>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</si>
  <si>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</si>
  <si>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</si>
  <si>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</si>
  <si>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</si>
  <si>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</si>
  <si>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</si>
  <si>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</si>
  <si>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</si>
  <si>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</si>
  <si>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</si>
  <si>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</si>
  <si>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</si>
  <si>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</si>
  <si>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</si>
  <si>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</si>
  <si>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</si>
  <si>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</si>
  <si>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</si>
  <si>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</si>
  <si>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</si>
  <si>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</si>
  <si>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</si>
  <si>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</si>
  <si>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</si>
  <si>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</si>
  <si>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</si>
  <si>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</si>
  <si>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</si>
  <si>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</si>
  <si>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</si>
  <si>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</si>
  <si>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</si>
  <si>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</si>
  <si>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</si>
  <si>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</si>
  <si>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</si>
  <si>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</si>
  <si>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</si>
  <si>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</si>
  <si>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</si>
  <si>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</si>
  <si>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</si>
  <si>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</si>
  <si>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</si>
  <si>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</si>
  <si>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</si>
  <si>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</si>
  <si>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</si>
  <si>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</si>
  <si>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</si>
  <si>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</si>
  <si>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</si>
  <si>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</si>
  <si>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</si>
  <si>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</si>
  <si>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</si>
  <si>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</si>
  <si>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</si>
  <si>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</si>
  <si>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</si>
  <si>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</si>
  <si>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</si>
  <si>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</si>
  <si>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</si>
  <si>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</si>
  <si>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</si>
  <si>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</si>
  <si>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</si>
  <si>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</si>
  <si>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</si>
  <si>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</si>
  <si>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</si>
  <si>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</si>
  <si>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</si>
  <si>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</si>
  <si>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</si>
  <si>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</si>
  <si>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</si>
  <si>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</si>
  <si>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</si>
  <si>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</si>
  <si>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</si>
  <si>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</si>
  <si>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</si>
  <si>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</si>
  <si>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</si>
  <si>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</si>
  <si>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</si>
  <si>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</si>
  <si>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</si>
  <si>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</si>
  <si>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</si>
  <si>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</si>
  <si>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</si>
  <si>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</si>
  <si>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</si>
  <si>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</si>
  <si>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</si>
  <si>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</si>
  <si>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</si>
  <si>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</si>
  <si>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</si>
  <si>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</si>
  <si>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</si>
  <si>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</si>
  <si>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</si>
  <si>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</si>
  <si>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</si>
  <si>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</si>
  <si>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</si>
  <si>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</si>
  <si>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</si>
  <si>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</si>
  <si>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</si>
  <si>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</si>
  <si>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</si>
  <si>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</si>
  <si>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</si>
  <si>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</si>
  <si>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</si>
  <si>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</si>
  <si>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</si>
  <si>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</si>
  <si>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</si>
  <si>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</si>
  <si>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</si>
  <si>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</si>
  <si>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</si>
  <si>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</si>
  <si>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</si>
  <si>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</si>
  <si>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</si>
  <si>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</si>
  <si>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</si>
  <si>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</si>
  <si>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</si>
  <si>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</si>
  <si>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</si>
  <si>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</si>
  <si>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</si>
  <si>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</si>
  <si>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</si>
  <si>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</si>
  <si>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</si>
  <si>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</si>
  <si>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</si>
  <si>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</si>
  <si>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</si>
  <si>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</si>
  <si>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</si>
  <si>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</si>
  <si>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</si>
  <si>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</si>
  <si>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</si>
  <si>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</si>
  <si>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</si>
  <si>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</si>
  <si>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</si>
  <si>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</si>
  <si>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</si>
  <si>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</si>
  <si>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</si>
  <si>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</si>
  <si>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</si>
  <si>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</si>
  <si>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</si>
  <si>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</si>
  <si>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</si>
  <si>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</si>
  <si>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</si>
  <si>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</si>
  <si>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</si>
  <si>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</si>
  <si>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</si>
  <si>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</si>
  <si>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</si>
  <si>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</si>
  <si>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</si>
  <si>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</si>
  <si>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</si>
  <si>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</si>
  <si>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</si>
  <si>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</si>
  <si>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</si>
  <si>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</si>
  <si>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</si>
  <si>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</si>
  <si>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</si>
  <si>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</si>
  <si>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</si>
  <si>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</si>
  <si>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</si>
  <si>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</si>
  <si>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</si>
  <si>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</si>
  <si>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</si>
  <si>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</si>
  <si>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</si>
  <si>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</si>
  <si>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</si>
  <si>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</si>
  <si>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</si>
  <si>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</si>
  <si>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</si>
  <si>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</si>
  <si>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</si>
  <si>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</si>
  <si>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</si>
  <si>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</si>
  <si>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</si>
  <si>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</si>
  <si>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</si>
  <si>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</si>
  <si>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</si>
  <si>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</si>
  <si>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</si>
  <si>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</si>
  <si>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</si>
  <si>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</si>
  <si>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</si>
  <si>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</si>
  <si>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</si>
  <si>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</si>
  <si>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</si>
  <si>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</si>
  <si>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</si>
  <si>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</si>
  <si>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</si>
  <si>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</si>
  <si>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</si>
  <si>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</si>
  <si>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</si>
  <si>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</si>
  <si>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</si>
  <si>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</si>
  <si>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</si>
  <si>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</si>
  <si>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</si>
  <si>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</si>
  <si>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</si>
  <si>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</si>
  <si>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</si>
  <si>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</si>
  <si>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</si>
  <si>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</si>
  <si>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</si>
  <si>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</si>
  <si>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</si>
  <si>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</si>
  <si>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</si>
  <si>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</si>
  <si>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</si>
  <si>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</si>
  <si>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</si>
  <si>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</si>
  <si>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</si>
  <si>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</si>
  <si>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</si>
  <si>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</si>
  <si>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</si>
  <si>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</si>
  <si>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</si>
  <si>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</si>
  <si>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</si>
  <si>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</si>
  <si>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</si>
  <si>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</si>
  <si>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</si>
  <si>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</si>
  <si>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</si>
  <si>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</si>
  <si>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</si>
  <si>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</si>
  <si>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</si>
  <si>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</si>
  <si>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</si>
  <si>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</si>
  <si>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</si>
  <si>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</si>
  <si>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</si>
  <si>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</si>
  <si>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</si>
  <si>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</si>
  <si>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</si>
  <si>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</si>
  <si>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</si>
  <si>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</si>
  <si>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</si>
  <si>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</si>
  <si>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</si>
  <si>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</si>
  <si>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</si>
  <si>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</si>
  <si>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</si>
  <si>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</si>
  <si>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</si>
  <si>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</si>
  <si>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</si>
  <si>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</si>
  <si>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</si>
  <si>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</si>
  <si>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</si>
  <si>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</si>
  <si>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</si>
  <si>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</si>
  <si>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</si>
  <si>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</si>
  <si>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</si>
  <si>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</si>
  <si>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</si>
  <si>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</si>
  <si>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</si>
  <si>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</si>
  <si>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</si>
  <si>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</si>
  <si>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</si>
  <si>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</si>
  <si>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</si>
  <si>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</si>
  <si>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</si>
  <si>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</si>
  <si>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</si>
  <si>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</si>
  <si>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</si>
  <si>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</si>
  <si>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</si>
  <si>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</si>
  <si>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</si>
  <si>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</si>
  <si>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</si>
  <si>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</si>
  <si>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</si>
  <si>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</si>
  <si>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</si>
  <si>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</si>
  <si>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</si>
  <si>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</si>
  <si>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</si>
  <si>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</si>
  <si>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</si>
  <si>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</si>
  <si>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</si>
  <si>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</si>
  <si>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</si>
  <si>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</si>
  <si>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</si>
  <si>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</si>
  <si>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</si>
  <si>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</si>
  <si>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</si>
  <si>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</si>
  <si>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</si>
  <si>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</si>
  <si>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</si>
  <si>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</si>
  <si>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</si>
  <si>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</si>
  <si>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</si>
  <si>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</si>
  <si>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</si>
  <si>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</si>
  <si>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</si>
  <si>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</si>
  <si>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</si>
  <si>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</si>
  <si>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</si>
  <si>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</si>
  <si>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</si>
  <si>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</si>
  <si>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</si>
  <si>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</si>
  <si>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</si>
  <si>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</si>
  <si>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</si>
  <si>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</si>
  <si>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</si>
  <si>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</si>
  <si>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</si>
  <si>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</si>
  <si>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</si>
  <si>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</si>
  <si>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</si>
  <si>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</si>
  <si>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</si>
  <si>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</si>
  <si>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</si>
  <si>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</si>
  <si>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</si>
  <si>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</si>
  <si>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</si>
  <si>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</si>
  <si>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</si>
  <si>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</si>
  <si>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</si>
  <si>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</si>
  <si>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</si>
  <si>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</si>
  <si>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</si>
  <si>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</si>
  <si>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</si>
  <si>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</si>
  <si>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</si>
  <si>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</si>
  <si>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</si>
  <si>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</si>
  <si>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</si>
  <si>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</si>
  <si>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</si>
  <si>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</si>
  <si>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</si>
  <si>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</si>
  <si>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</si>
  <si>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</si>
  <si>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</si>
  <si>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</si>
  <si>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</si>
  <si>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</si>
  <si>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</si>
  <si>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</si>
  <si>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</si>
  <si>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</si>
  <si>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</si>
  <si>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</si>
  <si>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</si>
  <si>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</si>
  <si>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</si>
  <si>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</si>
  <si>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</si>
  <si>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</si>
  <si>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</si>
  <si>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</si>
  <si>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</si>
  <si>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</si>
  <si>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</si>
  <si>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</si>
  <si>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</si>
  <si>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</si>
  <si>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</si>
  <si>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</si>
  <si>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</si>
  <si>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</si>
  <si>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</si>
  <si>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</si>
  <si>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</si>
  <si>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</si>
  <si>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</si>
  <si>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</si>
  <si>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</si>
  <si>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</si>
  <si>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</si>
  <si>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</si>
  <si>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</si>
  <si>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</si>
  <si>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</si>
  <si>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</si>
  <si>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</si>
  <si>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</si>
  <si>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</si>
  <si>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</si>
  <si>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</si>
  <si>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</si>
  <si>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</si>
  <si>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</si>
  <si>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</si>
  <si>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</si>
  <si>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</si>
  <si>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</si>
  <si>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</si>
  <si>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</si>
  <si>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</si>
  <si>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</si>
  <si>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</si>
  <si>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</si>
  <si>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</si>
  <si>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</si>
  <si>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</si>
  <si>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</si>
  <si>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</si>
  <si>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</si>
  <si>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</si>
  <si>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</si>
  <si>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</si>
  <si>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</si>
  <si>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</si>
  <si>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</si>
  <si>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</si>
  <si>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</si>
  <si>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</si>
  <si>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</si>
  <si>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</si>
  <si>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</si>
  <si>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</si>
  <si>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</si>
  <si>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</si>
  <si>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</si>
  <si>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</si>
  <si>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</si>
  <si>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</si>
  <si>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</si>
  <si>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</si>
  <si>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</si>
  <si>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</si>
  <si>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</si>
  <si>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</si>
  <si>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</si>
  <si>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</si>
  <si>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</si>
  <si>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</si>
  <si>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</si>
  <si>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</si>
  <si>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</si>
  <si>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</si>
  <si>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</si>
  <si>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</si>
  <si>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</si>
  <si>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</si>
  <si>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</si>
  <si>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</si>
  <si>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</si>
  <si>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</si>
  <si>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</si>
  <si>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</si>
  <si>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</si>
  <si>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</si>
  <si>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</si>
  <si>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</si>
  <si>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</si>
  <si>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</si>
  <si>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</si>
  <si>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</si>
  <si>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</si>
  <si>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</si>
  <si>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</si>
  <si>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</si>
  <si>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</si>
  <si>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</si>
  <si>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</si>
  <si>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</si>
  <si>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</si>
  <si>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</si>
  <si>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</si>
  <si>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</si>
  <si>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</si>
  <si>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</si>
  <si>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</si>
  <si>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</si>
  <si>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</si>
  <si>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</si>
  <si>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</si>
  <si>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</si>
  <si>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</si>
  <si>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</si>
  <si>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</si>
  <si>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</si>
  <si>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</si>
  <si>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</si>
  <si>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</si>
  <si>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</si>
  <si>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</si>
  <si>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</si>
  <si>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</si>
  <si>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</si>
  <si>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</si>
  <si>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</si>
  <si>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</si>
  <si>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</si>
  <si>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</si>
  <si>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</si>
  <si>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</si>
  <si>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</si>
  <si>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</si>
  <si>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</si>
  <si>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</si>
  <si>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</si>
  <si>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</si>
  <si>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</si>
  <si>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</si>
  <si>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</si>
  <si>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</si>
  <si>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</si>
  <si>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</si>
  <si>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</si>
  <si>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</si>
  <si>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</si>
  <si>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</si>
  <si>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</si>
  <si>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</si>
  <si>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</si>
  <si>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</si>
  <si>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</si>
  <si>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</si>
  <si>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</si>
  <si>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</si>
  <si>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</si>
  <si>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</si>
  <si>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</si>
  <si>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</si>
  <si>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</si>
  <si>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</si>
  <si>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</si>
  <si>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</si>
  <si>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</si>
  <si>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</si>
  <si>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</si>
  <si>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</si>
  <si>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</si>
  <si>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</si>
  <si>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</si>
  <si>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</si>
  <si>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</si>
  <si>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</si>
  <si>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</si>
  <si>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</si>
  <si>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</si>
  <si>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</si>
  <si>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</si>
  <si>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</si>
  <si>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</si>
  <si>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</si>
  <si>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</si>
  <si>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</si>
  <si>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</si>
  <si>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</si>
  <si>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</si>
  <si>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</si>
  <si>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</si>
  <si>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</si>
  <si>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</si>
  <si>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</si>
  <si>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</si>
  <si>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</si>
  <si>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</si>
  <si>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</si>
  <si>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</si>
  <si>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</si>
  <si>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</si>
  <si>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</si>
  <si>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</si>
  <si>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</si>
  <si>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</si>
  <si>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</si>
  <si>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</si>
  <si>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</si>
  <si>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</si>
  <si>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</si>
  <si>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</si>
  <si>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</si>
  <si>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</si>
  <si>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</si>
  <si>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</si>
  <si>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</si>
  <si>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</si>
  <si>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</si>
  <si>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</si>
  <si>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</si>
  <si>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</si>
  <si>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</si>
  <si>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</si>
  <si>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</si>
  <si>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</si>
  <si>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</si>
  <si>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</si>
  <si>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</si>
  <si>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</si>
  <si>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</si>
  <si>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</si>
  <si>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</si>
  <si>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</si>
  <si>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</si>
  <si>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</si>
  <si>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</si>
  <si>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</si>
  <si>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</si>
  <si>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</si>
  <si>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</si>
  <si>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</si>
  <si>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</si>
  <si>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</si>
  <si>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</si>
  <si>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</si>
  <si>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</si>
  <si>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</si>
  <si>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</si>
  <si>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</si>
  <si>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</si>
  <si>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</si>
  <si>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</si>
  <si>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</si>
  <si>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</si>
  <si>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</si>
  <si>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</si>
  <si>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</si>
  <si>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</si>
  <si>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</si>
  <si>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</si>
  <si>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</si>
  <si>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</si>
  <si>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</si>
  <si>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</si>
  <si>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</si>
  <si>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</si>
  <si>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</si>
  <si>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</si>
  <si>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</si>
  <si>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</si>
  <si>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</si>
  <si>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</si>
  <si>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</si>
  <si>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</si>
  <si>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</si>
  <si>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</si>
  <si>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</si>
  <si>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</si>
  <si>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</si>
  <si>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</si>
  <si>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</si>
  <si>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</si>
  <si>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</si>
  <si>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</si>
  <si>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</si>
  <si>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</si>
  <si>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</si>
  <si>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</si>
  <si>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</si>
  <si>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</si>
  <si>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</si>
  <si>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</si>
  <si>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</si>
  <si>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</si>
  <si>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</si>
  <si>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</si>
  <si>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</si>
  <si>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</si>
  <si>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</si>
  <si>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</si>
  <si>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</si>
  <si>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</si>
  <si>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</si>
  <si>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</si>
  <si>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</si>
  <si>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</si>
  <si>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</si>
  <si>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</si>
  <si>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</si>
  <si>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</si>
  <si>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</si>
  <si>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</si>
  <si>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</si>
  <si>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</si>
  <si>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</si>
  <si>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</si>
  <si>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</si>
  <si>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</si>
  <si>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</si>
  <si>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</si>
  <si>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</si>
  <si>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</si>
  <si>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</si>
  <si>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</si>
  <si>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</si>
  <si>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</si>
  <si>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</si>
  <si>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</si>
  <si>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</si>
  <si>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</si>
  <si>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</si>
  <si>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</si>
  <si>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</si>
  <si>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</si>
  <si>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</si>
  <si>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</si>
  <si>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</si>
  <si>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</si>
  <si>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</si>
  <si>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</si>
  <si>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</si>
  <si>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</si>
  <si>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</si>
  <si>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</si>
  <si>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</si>
  <si>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</si>
  <si>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</si>
  <si>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</si>
  <si>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</si>
  <si>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</si>
  <si>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</si>
  <si>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</si>
  <si>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</si>
  <si>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</si>
  <si>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</si>
  <si>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</si>
  <si>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</si>
  <si>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</si>
  <si>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</si>
  <si>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</si>
  <si>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</si>
  <si>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</si>
  <si>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</si>
  <si>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</si>
  <si>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</si>
  <si>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</si>
  <si>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</si>
  <si>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</si>
  <si>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</si>
  <si>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</si>
  <si>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</si>
  <si>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</si>
  <si>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</si>
  <si>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</si>
  <si>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</si>
  <si>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</si>
  <si>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</si>
  <si>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</si>
  <si>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</si>
  <si>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</si>
  <si>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</si>
  <si>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</si>
  <si>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</si>
  <si>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</si>
  <si>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</si>
  <si>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</si>
  <si>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</si>
  <si>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</si>
  <si>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</si>
  <si>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</si>
  <si>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</si>
  <si>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</si>
  <si>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</si>
  <si>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</si>
  <si>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</si>
  <si>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</si>
  <si>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</si>
  <si>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</si>
  <si>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</si>
  <si>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</si>
  <si>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</si>
  <si>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</si>
  <si>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</si>
  <si>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</si>
  <si>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</si>
  <si>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</si>
  <si>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</si>
  <si>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</si>
  <si>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</si>
  <si>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</si>
  <si>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</si>
  <si>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</si>
  <si>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</si>
  <si>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</si>
  <si>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</si>
  <si>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</si>
  <si>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</si>
  <si>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</si>
  <si>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</si>
  <si>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</si>
  <si>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</si>
  <si>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</si>
  <si>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</si>
  <si>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</si>
  <si>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</si>
  <si>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</si>
  <si>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</si>
  <si>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</si>
  <si>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</si>
  <si>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</si>
  <si>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</si>
  <si>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</si>
  <si>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</si>
  <si>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</si>
  <si>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</si>
  <si>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</si>
  <si>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</si>
  <si>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</si>
  <si>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</si>
  <si>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</si>
  <si>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</si>
  <si>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</si>
  <si>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</si>
  <si>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</si>
  <si>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</si>
  <si>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</si>
  <si>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</si>
  <si>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</si>
  <si>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</si>
  <si>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</si>
  <si>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</si>
  <si>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</si>
  <si>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</si>
  <si>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</si>
  <si>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</si>
  <si>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</si>
  <si>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</si>
  <si>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</si>
  <si>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</si>
  <si>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</si>
  <si>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</si>
  <si>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</si>
  <si>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</si>
  <si>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</si>
  <si>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</si>
  <si>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</si>
  <si>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</si>
  <si>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</si>
  <si>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</si>
  <si>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</si>
  <si>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</si>
  <si>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</si>
  <si>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</si>
  <si>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</si>
  <si>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</si>
  <si>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</si>
  <si>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</si>
  <si>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</si>
  <si>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</si>
  <si>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</si>
  <si>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</si>
  <si>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</si>
  <si>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</si>
  <si>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</si>
  <si>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</si>
  <si>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</si>
  <si>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</si>
  <si>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</si>
  <si>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</si>
  <si>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</si>
  <si>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</si>
  <si>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</si>
  <si>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</si>
  <si>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</si>
  <si>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</si>
  <si>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</si>
  <si>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</si>
  <si>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</si>
  <si>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</si>
  <si>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</si>
  <si>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</si>
  <si>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</si>
  <si>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</si>
  <si>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</si>
  <si>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</si>
  <si>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</si>
  <si>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</si>
  <si>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</si>
  <si>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</si>
  <si>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</si>
  <si>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</si>
  <si>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</si>
  <si>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</si>
  <si>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</si>
  <si>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</si>
  <si>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</si>
  <si>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</si>
  <si>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</si>
  <si>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</si>
  <si>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</si>
  <si>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</si>
  <si>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</si>
  <si>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</si>
  <si>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</si>
  <si>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</si>
  <si>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</si>
  <si>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</si>
  <si>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</si>
  <si>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</si>
  <si>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</si>
  <si>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</si>
  <si>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</si>
  <si>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</si>
  <si>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</si>
  <si>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</si>
  <si>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</si>
  <si>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</si>
  <si>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</si>
  <si>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</si>
  <si>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</si>
  <si>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</si>
  <si>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</si>
  <si>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</si>
  <si>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</si>
  <si>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</si>
  <si>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</si>
  <si>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</si>
  <si>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</si>
  <si>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</si>
  <si>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</si>
  <si>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</si>
  <si>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</si>
  <si>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</si>
  <si>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</si>
  <si>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</si>
  <si>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</si>
  <si>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</si>
  <si>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</si>
  <si>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</si>
  <si>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</si>
  <si>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</si>
  <si>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</si>
  <si>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</si>
  <si>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</si>
  <si>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</si>
  <si>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</si>
  <si>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</si>
  <si>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</si>
  <si>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</si>
  <si>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</si>
  <si>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</si>
  <si>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</si>
  <si>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</si>
  <si>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</si>
  <si>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</si>
  <si>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</si>
  <si>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</si>
  <si>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</si>
  <si>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</si>
  <si>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</si>
  <si>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</si>
  <si>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</si>
  <si>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</si>
  <si>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</si>
  <si>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</si>
  <si>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</si>
  <si>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</si>
  <si>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</si>
  <si>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</si>
  <si>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</si>
  <si>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</si>
  <si>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</si>
  <si>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</si>
  <si>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</si>
  <si>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</si>
  <si>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</si>
  <si>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</si>
  <si>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</si>
  <si>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</si>
  <si>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</si>
  <si>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</si>
  <si>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</si>
  <si>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</si>
  <si>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</si>
  <si>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</si>
  <si>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</si>
  <si>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</si>
  <si>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</si>
  <si>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</si>
  <si>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</si>
  <si>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</si>
  <si>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</si>
  <si>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</si>
  <si>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</si>
  <si>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</si>
  <si>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</si>
  <si>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</si>
  <si>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</si>
  <si>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</si>
  <si>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</si>
  <si>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</si>
  <si>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</si>
  <si>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</si>
  <si>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</si>
  <si>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</si>
  <si>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</si>
  <si>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</si>
  <si>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</si>
  <si>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</si>
  <si>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</si>
  <si>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</si>
  <si>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</si>
  <si>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</si>
  <si>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</si>
  <si>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</si>
  <si>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</si>
  <si>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</si>
  <si>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</si>
  <si>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</si>
  <si>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</si>
  <si>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</si>
  <si>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</si>
  <si>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</si>
  <si>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</si>
  <si>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</si>
  <si>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</si>
  <si>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</si>
  <si>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</si>
  <si>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</si>
  <si>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</si>
  <si>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</si>
  <si>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</si>
  <si>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</si>
  <si>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</si>
  <si>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</si>
  <si>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</si>
  <si>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</si>
  <si>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</si>
  <si>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</si>
  <si>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</si>
  <si>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</si>
  <si>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</si>
  <si>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</si>
  <si>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</si>
  <si>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</si>
  <si>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</si>
  <si>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</si>
  <si>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</si>
  <si>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</si>
  <si>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</si>
  <si>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</si>
  <si>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</si>
  <si>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</si>
  <si>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</si>
  <si>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</si>
  <si>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</si>
  <si>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</si>
  <si>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</si>
  <si>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</si>
  <si>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</si>
  <si>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</si>
  <si>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</si>
  <si>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</si>
  <si>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</si>
  <si>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</si>
  <si>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</si>
  <si>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</si>
  <si>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</si>
  <si>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</si>
  <si>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</si>
  <si>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</si>
  <si>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</si>
  <si>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</si>
  <si>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</si>
  <si>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</si>
  <si>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</si>
  <si>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</si>
  <si>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</si>
  <si>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</si>
  <si>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</si>
  <si>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</si>
  <si>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</si>
  <si>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</si>
  <si>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</si>
  <si>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</si>
  <si>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</si>
  <si>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</si>
  <si>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</si>
  <si>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</si>
  <si>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</si>
  <si>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</si>
  <si>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</si>
  <si>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</si>
  <si>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</si>
  <si>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</si>
  <si>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</si>
  <si>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</si>
  <si>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</si>
  <si>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</si>
  <si>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</si>
  <si>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</si>
  <si>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</si>
  <si>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</si>
  <si>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</si>
  <si>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</si>
  <si>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</si>
  <si>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</si>
  <si>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</si>
  <si>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</si>
  <si>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</si>
  <si>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</si>
  <si>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</si>
  <si>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</si>
  <si>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</si>
  <si>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</si>
  <si>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</si>
  <si>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</si>
  <si>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</si>
  <si>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</si>
  <si>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</si>
  <si>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</si>
  <si>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</si>
  <si>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</si>
  <si>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</si>
  <si>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</si>
  <si>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</si>
  <si>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</si>
  <si>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</si>
  <si>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</si>
  <si>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</si>
  <si>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</si>
  <si>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</si>
  <si>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</si>
  <si>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</si>
  <si>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</si>
  <si>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</si>
  <si>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</si>
  <si>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</si>
  <si>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</si>
  <si>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</si>
  <si>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</si>
  <si>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</si>
  <si>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</si>
  <si>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</si>
  <si>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</si>
  <si>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</si>
  <si>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</si>
  <si>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</si>
  <si>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</si>
  <si>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</si>
  <si>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</si>
  <si>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</si>
  <si>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</si>
  <si>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</si>
  <si>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</si>
  <si>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</si>
  <si>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</si>
  <si>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</si>
  <si>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</si>
  <si>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</si>
  <si>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</si>
  <si>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</si>
  <si>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</si>
  <si>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</si>
  <si>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</si>
  <si>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</si>
  <si>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</si>
  <si>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</si>
  <si>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</si>
  <si>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</si>
  <si>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</si>
  <si>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</si>
  <si>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</si>
  <si>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</si>
  <si>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</si>
  <si>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</si>
  <si>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</si>
  <si>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</si>
  <si>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</si>
  <si>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</si>
  <si>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</si>
  <si>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</si>
  <si>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</si>
  <si>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</si>
  <si>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</si>
  <si>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</si>
  <si>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</si>
  <si>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</si>
  <si>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</si>
  <si>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</si>
  <si>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</si>
  <si>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</si>
  <si>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</si>
  <si>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</si>
  <si>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</si>
  <si>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</si>
  <si>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</si>
  <si>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</si>
  <si>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</si>
  <si>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</si>
  <si>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</si>
  <si>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</si>
  <si>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</si>
  <si>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</si>
  <si>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</si>
  <si>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</si>
  <si>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</si>
  <si>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</si>
  <si>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</si>
  <si>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</si>
  <si>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</si>
  <si>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</si>
  <si>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</si>
  <si>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</si>
  <si>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</si>
  <si>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</si>
  <si>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</si>
  <si>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</si>
  <si>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</si>
  <si>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</si>
  <si>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</si>
  <si>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</si>
  <si>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</si>
  <si>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</si>
  <si>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</si>
  <si>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</si>
  <si>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</si>
  <si>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</si>
  <si>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</si>
  <si>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</si>
  <si>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</si>
  <si>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</si>
  <si>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</si>
  <si>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</si>
  <si>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</si>
  <si>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</si>
  <si>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</si>
  <si>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</si>
  <si>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</si>
  <si>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</si>
  <si>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</si>
  <si>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</si>
  <si>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</si>
  <si>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</si>
  <si>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</si>
  <si>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</si>
  <si>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</si>
  <si>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</si>
  <si>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</si>
  <si>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</si>
  <si>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</si>
  <si>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</si>
  <si>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</si>
  <si>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</si>
  <si>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</si>
  <si>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</si>
  <si>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</si>
  <si>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</si>
  <si>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</si>
  <si>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</si>
  <si>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</si>
  <si>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</si>
  <si>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</si>
  <si>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</si>
  <si>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</si>
  <si>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</si>
  <si>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</si>
  <si>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</si>
  <si>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</si>
  <si>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</si>
  <si>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</si>
  <si>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</si>
  <si>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</si>
  <si>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</si>
  <si>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</si>
  <si>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</si>
  <si>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</si>
  <si>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</si>
  <si>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</si>
  <si>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</si>
  <si>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</si>
  <si>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</si>
  <si>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</si>
  <si>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</si>
  <si>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</si>
  <si>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</si>
  <si>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</si>
  <si>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</si>
  <si>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</si>
  <si>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</si>
  <si>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</si>
  <si>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</si>
  <si>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</si>
  <si>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</si>
  <si>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</si>
  <si>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</si>
  <si>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</si>
  <si>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</si>
  <si>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</si>
  <si>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</si>
  <si>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</si>
  <si>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</si>
  <si>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</si>
  <si>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</si>
  <si>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</si>
  <si>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</si>
  <si>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</si>
  <si>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</si>
  <si>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</si>
  <si>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</si>
  <si>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</si>
  <si>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</si>
  <si>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</si>
  <si>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</si>
  <si>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</si>
  <si>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</si>
  <si>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</si>
  <si>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</si>
  <si>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</si>
  <si>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</si>
  <si>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</si>
  <si>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</si>
  <si>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</si>
  <si>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</si>
  <si>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</si>
  <si>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</si>
  <si>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</si>
  <si>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</si>
  <si>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</si>
  <si>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</si>
  <si>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</si>
  <si>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</si>
  <si>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</si>
  <si>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</si>
  <si>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</si>
  <si>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</si>
  <si>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</si>
  <si>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</si>
  <si>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</si>
  <si>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</si>
  <si>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</si>
  <si>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</si>
  <si>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</si>
  <si>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</si>
  <si>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</si>
  <si>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</si>
  <si>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</si>
  <si>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</si>
  <si>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</si>
  <si>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</si>
  <si>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</si>
  <si>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</si>
  <si>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</si>
  <si>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</si>
  <si>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</si>
  <si>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</si>
  <si>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</si>
  <si>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</si>
  <si>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</si>
  <si>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</si>
  <si>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</si>
  <si>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</si>
  <si>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</si>
  <si>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</si>
  <si>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</si>
  <si>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</si>
  <si>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</si>
  <si>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</si>
  <si>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</si>
  <si>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</si>
  <si>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</si>
  <si>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</si>
  <si>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</si>
  <si>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</si>
  <si>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</si>
  <si>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</si>
  <si>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</si>
  <si>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</si>
  <si>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</si>
  <si>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</si>
  <si>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</si>
  <si>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</si>
  <si>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</si>
  <si>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</si>
  <si>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</si>
  <si>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</si>
  <si>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</si>
  <si>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</si>
  <si>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</si>
  <si>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</si>
  <si>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</si>
  <si>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</si>
  <si>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</si>
  <si>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</si>
  <si>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</si>
  <si>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</si>
  <si>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</si>
  <si>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</si>
  <si>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</si>
  <si>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</si>
  <si>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</si>
  <si>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</si>
  <si>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</si>
  <si>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</si>
  <si>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</si>
  <si>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</si>
  <si>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</si>
  <si>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</si>
  <si>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</si>
  <si>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</si>
  <si>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</si>
  <si>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</si>
  <si>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</si>
  <si>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</si>
  <si>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</si>
  <si>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</si>
  <si>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</si>
  <si>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</si>
  <si>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</si>
  <si>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</si>
  <si>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</si>
  <si>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</si>
  <si>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</si>
  <si>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</si>
  <si>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</si>
  <si>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</si>
  <si>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</si>
  <si>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</si>
  <si>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</si>
  <si>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</si>
  <si>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</si>
  <si>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</si>
  <si>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</si>
  <si>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</si>
  <si>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</si>
  <si>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</si>
  <si>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</si>
  <si>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</si>
  <si>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</si>
  <si>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</si>
  <si>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</si>
  <si>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</si>
  <si>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</si>
  <si>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</si>
  <si>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</si>
  <si>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</si>
  <si>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</si>
  <si>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</si>
  <si>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</si>
  <si>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</si>
  <si>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</si>
  <si>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</si>
  <si>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</si>
  <si>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</si>
  <si>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</si>
  <si>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</si>
  <si>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</si>
  <si>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</si>
  <si>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</si>
  <si>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</si>
  <si>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</si>
  <si>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</si>
  <si>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</si>
  <si>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</si>
  <si>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</si>
  <si>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</si>
  <si>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</si>
  <si>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</si>
  <si>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</si>
  <si>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</si>
  <si>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</si>
  <si>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</si>
  <si>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</si>
  <si>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</si>
  <si>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</si>
  <si>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</si>
  <si>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</si>
  <si>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</si>
  <si>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</si>
  <si>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</si>
  <si>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</si>
  <si>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</si>
  <si>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</si>
  <si>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</si>
  <si>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</si>
  <si>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</si>
  <si>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</si>
  <si>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</si>
  <si>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</si>
  <si>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</si>
  <si>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</si>
  <si>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</si>
  <si>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</si>
  <si>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</si>
  <si>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</si>
  <si>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</si>
  <si>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</si>
  <si>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</si>
  <si>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</si>
  <si>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</si>
  <si>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</si>
  <si>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</si>
  <si>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</si>
  <si>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</si>
  <si>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</si>
  <si>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</si>
  <si>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</si>
  <si>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</si>
  <si>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</si>
  <si>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</si>
  <si>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</si>
  <si>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</si>
  <si>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</si>
  <si>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</si>
  <si>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</si>
  <si>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</si>
  <si>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</si>
  <si>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</si>
  <si>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</si>
  <si>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</si>
  <si>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</si>
  <si>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</si>
  <si>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</si>
  <si>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</si>
  <si>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</si>
  <si>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</si>
  <si>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</si>
  <si>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</si>
  <si>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</si>
  <si>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</si>
  <si>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</si>
  <si>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</si>
  <si>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</si>
  <si>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</si>
  <si>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</si>
  <si>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</si>
  <si>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</si>
  <si>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</si>
  <si>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</si>
  <si>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</si>
  <si>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</si>
  <si>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</si>
  <si>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</si>
  <si>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</si>
  <si>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</si>
  <si>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</si>
  <si>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</si>
  <si>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</si>
  <si>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</si>
  <si>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</si>
  <si>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</si>
  <si>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</si>
  <si>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</si>
  <si>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</si>
  <si>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</si>
  <si>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</si>
  <si>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</si>
  <si>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</si>
  <si>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</si>
  <si>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</si>
  <si>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</si>
  <si>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</si>
  <si>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</si>
  <si>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</si>
  <si>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</si>
  <si>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</si>
  <si>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</si>
  <si>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</si>
  <si>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</si>
  <si>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</si>
  <si>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</si>
  <si>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</si>
  <si>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</si>
  <si>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</si>
  <si>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</si>
  <si>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</si>
  <si>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</si>
  <si>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</si>
  <si>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</si>
  <si>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</si>
  <si>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</si>
  <si>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</si>
  <si>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</si>
  <si>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</si>
  <si>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</si>
  <si>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</si>
  <si>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</si>
  <si>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</si>
  <si>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</si>
  <si>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</si>
  <si>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</si>
  <si>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</si>
  <si>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</si>
  <si>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</si>
  <si>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</si>
  <si>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</si>
  <si>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</si>
  <si>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</si>
  <si>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</si>
  <si>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</si>
  <si>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</si>
  <si>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</si>
  <si>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</si>
  <si>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</si>
  <si>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</si>
  <si>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</si>
  <si>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</si>
  <si>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</si>
  <si>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</si>
  <si>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</si>
  <si>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</si>
  <si>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</si>
  <si>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</si>
  <si>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</si>
  <si>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</si>
  <si>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</si>
  <si>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</si>
  <si>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</si>
  <si>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</si>
  <si>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</si>
  <si>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</si>
  <si>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</si>
  <si>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</si>
  <si>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</si>
  <si>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</si>
  <si>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</si>
  <si>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</si>
  <si>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</si>
  <si>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</si>
  <si>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</si>
  <si>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</si>
  <si>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</si>
  <si>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</si>
  <si>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</si>
  <si>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</si>
  <si>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</si>
  <si>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</si>
  <si>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</si>
  <si>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</si>
  <si>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</si>
  <si>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</si>
  <si>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</si>
  <si>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</si>
  <si>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</si>
  <si>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</si>
  <si>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</si>
  <si>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</si>
  <si>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</si>
  <si>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</si>
  <si>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</si>
  <si>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</si>
  <si>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</si>
  <si>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</si>
  <si>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</si>
  <si>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</si>
  <si>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</si>
  <si>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</si>
  <si>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</si>
  <si>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</si>
  <si>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</si>
  <si>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</si>
  <si>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</si>
  <si>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</si>
  <si>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</si>
  <si>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</si>
  <si>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</si>
  <si>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</si>
  <si>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</si>
  <si>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</si>
  <si>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</si>
  <si>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</si>
  <si>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</si>
  <si>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</si>
  <si>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</si>
  <si>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</si>
  <si>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</si>
  <si>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</si>
  <si>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</si>
  <si>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</si>
  <si>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</si>
  <si>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</si>
  <si>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</si>
  <si>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</si>
  <si>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</si>
  <si>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</si>
  <si>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</si>
  <si>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</si>
  <si>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</si>
  <si>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</si>
  <si>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</si>
  <si>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</si>
  <si>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</si>
  <si>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</si>
  <si>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</si>
  <si>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</si>
  <si>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</si>
  <si>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</si>
  <si>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</si>
  <si>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</si>
  <si>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</si>
  <si>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</si>
  <si>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</si>
  <si>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</si>
  <si>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</si>
  <si>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</si>
  <si>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</si>
  <si>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</si>
  <si>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</si>
  <si>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</si>
  <si>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</si>
  <si>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</si>
  <si>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</si>
  <si>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</si>
  <si>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</si>
  <si>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</si>
  <si>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</si>
  <si>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</si>
  <si>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</si>
  <si>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</si>
  <si>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</si>
  <si>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</si>
  <si>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</si>
  <si>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</si>
  <si>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</si>
  <si>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</si>
  <si>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</si>
  <si>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</si>
  <si>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</si>
  <si>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</si>
  <si>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</si>
  <si>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</si>
  <si>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</si>
  <si>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</si>
  <si>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</si>
  <si>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</si>
  <si>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</si>
  <si>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</si>
  <si>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</si>
  <si>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</si>
  <si>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</si>
  <si>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</si>
  <si>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</si>
  <si>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</si>
  <si>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</si>
  <si>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</si>
  <si>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</si>
  <si>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</si>
  <si>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</si>
  <si>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</si>
  <si>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</si>
  <si>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</si>
  <si>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</si>
  <si>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</si>
  <si>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</si>
  <si>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</si>
  <si>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</si>
  <si>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</si>
  <si>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</si>
  <si>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</si>
  <si>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</si>
  <si>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</si>
  <si>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</si>
  <si>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</si>
  <si>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</si>
  <si>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</si>
  <si>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</si>
  <si>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</si>
  <si>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</si>
  <si>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</si>
  <si>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</si>
  <si>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</si>
  <si>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</si>
  <si>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</si>
  <si>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</si>
  <si>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</si>
  <si>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</si>
  <si>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</si>
  <si>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</si>
  <si>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</si>
  <si>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</si>
  <si>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</si>
  <si>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</si>
  <si>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</si>
  <si>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</si>
  <si>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</si>
  <si>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</si>
  <si>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</si>
  <si>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</si>
  <si>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</si>
  <si>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</si>
  <si>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</si>
  <si>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</si>
  <si>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</si>
  <si>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</si>
  <si>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</si>
  <si>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</si>
  <si>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</si>
  <si>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</si>
  <si>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</si>
  <si>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</si>
  <si>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</si>
  <si>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</si>
  <si>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</si>
  <si>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</si>
  <si>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</si>
  <si>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</si>
  <si>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</si>
  <si>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</si>
  <si>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</si>
  <si>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</si>
  <si>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</si>
  <si>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</si>
  <si>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</si>
  <si>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</si>
  <si>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</si>
  <si>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</si>
  <si>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</si>
  <si>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</si>
  <si>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</si>
  <si>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</si>
  <si>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</si>
  <si>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</si>
  <si>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</si>
  <si>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</si>
  <si>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</si>
  <si>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</si>
  <si>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</si>
  <si>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</si>
  <si>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</si>
  <si>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</si>
  <si>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</si>
  <si>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</si>
  <si>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</si>
  <si>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</si>
  <si>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</si>
  <si>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</si>
  <si>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</si>
  <si>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</si>
  <si>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</si>
  <si>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</si>
  <si>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</si>
  <si>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</si>
  <si>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</si>
  <si>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</si>
  <si>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</si>
  <si>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</si>
  <si>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</si>
  <si>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</si>
  <si>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</si>
  <si>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</si>
  <si>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</si>
  <si>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</si>
  <si>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</si>
  <si>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</si>
  <si>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</si>
  <si>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</si>
  <si>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</si>
  <si>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</si>
  <si>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</si>
  <si>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</si>
  <si>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</si>
  <si>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</si>
  <si>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</si>
  <si>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</si>
  <si>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</si>
  <si>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</si>
  <si>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</si>
  <si>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</si>
  <si>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</si>
  <si>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</si>
  <si>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</si>
  <si>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</si>
  <si>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</si>
  <si>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</si>
  <si>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</si>
  <si>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</si>
  <si>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</si>
  <si>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</si>
  <si>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</si>
  <si>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</si>
  <si>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</si>
  <si>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</si>
  <si>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</si>
  <si>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</si>
  <si>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</si>
  <si>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</si>
  <si>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</si>
  <si>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</si>
  <si>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</si>
  <si>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</si>
  <si>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</si>
  <si>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</si>
  <si>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</si>
  <si>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</si>
  <si>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</si>
  <si>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</si>
  <si>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</si>
  <si>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</si>
  <si>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</si>
  <si>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</si>
  <si>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</si>
  <si>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</si>
  <si>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</si>
  <si>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</si>
  <si>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</si>
  <si>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</si>
  <si>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</si>
  <si>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</si>
  <si>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</si>
  <si>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</si>
  <si>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</si>
  <si>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</si>
  <si>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</si>
  <si>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</si>
  <si>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</si>
  <si>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</si>
  <si>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</si>
  <si>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</si>
  <si>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</si>
  <si>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</si>
  <si>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</si>
  <si>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</si>
  <si>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</si>
  <si>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</si>
  <si>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</si>
  <si>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</si>
  <si>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</si>
  <si>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</si>
  <si>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</si>
  <si>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</si>
  <si>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</si>
  <si>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</si>
  <si>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</si>
  <si>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</si>
  <si>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</si>
  <si>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</si>
  <si>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</si>
  <si>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</si>
  <si>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</si>
  <si>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</si>
  <si>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</si>
  <si>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</si>
  <si>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</si>
  <si>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</si>
  <si>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</si>
  <si>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</si>
  <si>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</si>
  <si>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</si>
  <si>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</si>
  <si>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</si>
  <si>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</si>
  <si>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</si>
  <si>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</si>
  <si>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</si>
  <si>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</si>
  <si>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</si>
  <si>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</si>
  <si>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</si>
  <si>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</si>
  <si>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</si>
  <si>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</si>
  <si>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</si>
  <si>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</si>
  <si>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</si>
  <si>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</si>
  <si>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</si>
  <si>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</si>
  <si>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</si>
  <si>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</si>
  <si>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</si>
  <si>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</si>
  <si>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</si>
  <si>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</si>
  <si>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</si>
  <si>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</si>
  <si>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</si>
  <si>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</si>
  <si>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</si>
  <si>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</si>
  <si>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</si>
  <si>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</si>
  <si>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</si>
  <si>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</si>
  <si>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</si>
  <si>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</si>
  <si>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</si>
  <si>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</si>
  <si>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</si>
  <si>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</si>
  <si>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</si>
  <si>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</si>
  <si>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</si>
  <si>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</si>
  <si>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</si>
  <si>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</si>
  <si>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</si>
  <si>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</si>
  <si>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</si>
  <si>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</si>
  <si>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</si>
  <si>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</si>
  <si>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</si>
  <si>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</si>
  <si>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</si>
  <si>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</si>
  <si>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</si>
  <si>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</si>
  <si>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</si>
  <si>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</si>
  <si>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</si>
  <si>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</si>
  <si>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</si>
  <si>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</si>
  <si>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</si>
  <si>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</si>
  <si>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</si>
  <si>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</si>
  <si>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</si>
  <si>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</si>
  <si>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</si>
  <si>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</si>
  <si>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</si>
  <si>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</si>
  <si>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</si>
  <si>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</si>
  <si>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</si>
  <si>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</si>
  <si>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</si>
  <si>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</si>
  <si>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</si>
  <si>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</si>
  <si>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</si>
  <si>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</si>
  <si>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</si>
  <si>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</si>
  <si>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</si>
  <si>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</si>
  <si>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</si>
  <si>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</si>
  <si>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</si>
  <si>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</si>
  <si>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</si>
  <si>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</si>
  <si>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</si>
  <si>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</si>
  <si>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</si>
  <si>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</si>
  <si>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</si>
  <si>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</si>
  <si>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</si>
  <si>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</si>
  <si>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</si>
  <si>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</si>
  <si>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</si>
  <si>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</si>
  <si>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</si>
  <si>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</si>
  <si>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</si>
  <si>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</si>
  <si>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</si>
  <si>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</si>
  <si>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</si>
  <si>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</si>
  <si>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</si>
  <si>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</si>
  <si>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</si>
  <si>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</si>
  <si>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</si>
  <si>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</si>
  <si>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</si>
  <si>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</si>
  <si>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</si>
  <si>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</si>
  <si>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</si>
  <si>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</si>
  <si>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</si>
  <si>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</si>
  <si>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</si>
  <si>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</si>
  <si>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</si>
  <si>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</si>
  <si>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</si>
  <si>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</si>
  <si>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</si>
  <si>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</si>
  <si>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</si>
  <si>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</si>
  <si>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</si>
  <si>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</si>
  <si>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</si>
  <si>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</si>
  <si>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</si>
  <si>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</si>
  <si>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</si>
  <si>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</si>
  <si>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</si>
  <si>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</si>
  <si>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</si>
  <si>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</si>
  <si>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</si>
  <si>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</si>
  <si>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</si>
  <si>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</si>
  <si>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</si>
  <si>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</si>
  <si>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</si>
  <si>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</si>
  <si>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</si>
  <si>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</si>
  <si>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</si>
  <si>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</si>
  <si>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</si>
  <si>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</si>
  <si>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</si>
  <si>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</si>
  <si>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</si>
  <si>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</si>
  <si>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</si>
  <si>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</si>
  <si>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</si>
  <si>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</si>
  <si>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</si>
  <si>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</si>
  <si>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</si>
  <si>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</si>
  <si>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</si>
  <si>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</si>
  <si>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</si>
  <si>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</si>
  <si>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</si>
  <si>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</si>
  <si>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</si>
  <si>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</si>
  <si>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</si>
  <si>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</si>
  <si>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</si>
  <si>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</si>
  <si>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</si>
  <si>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</si>
  <si>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</si>
  <si>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</si>
  <si>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</si>
  <si>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</si>
  <si>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</si>
  <si>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</si>
  <si>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</si>
  <si>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</si>
  <si>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</si>
  <si>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</si>
  <si>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</si>
  <si>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</si>
  <si>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</si>
  <si>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</si>
  <si>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</si>
  <si>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</si>
  <si>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</si>
  <si>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</si>
  <si>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</si>
  <si>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</si>
  <si>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</si>
  <si>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</si>
  <si>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</si>
  <si>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</si>
  <si>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</si>
  <si>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</si>
  <si>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</si>
  <si>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</si>
  <si>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</si>
  <si>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</si>
  <si>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</si>
  <si>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</si>
  <si>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</si>
  <si>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</si>
  <si>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</si>
  <si>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</si>
  <si>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</si>
  <si>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</si>
  <si>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</si>
  <si>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</si>
  <si>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</si>
  <si>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</si>
  <si>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</si>
  <si>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</si>
  <si>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</si>
  <si>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</si>
  <si>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</si>
  <si>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</si>
  <si>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</si>
  <si>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</si>
  <si>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</si>
  <si>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</si>
  <si>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</si>
  <si>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</si>
  <si>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</si>
  <si>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</si>
  <si>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</si>
  <si>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</si>
  <si>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</si>
  <si>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</si>
  <si>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</si>
  <si>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</si>
  <si>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</si>
  <si>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</si>
  <si>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</si>
  <si>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</si>
  <si>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</si>
  <si>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</si>
  <si>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</si>
  <si>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</si>
  <si>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</si>
  <si>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</si>
  <si>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</si>
  <si>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</si>
  <si>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</si>
  <si>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</si>
  <si>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</si>
  <si>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</si>
  <si>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</si>
  <si>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</si>
  <si>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</si>
  <si>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</si>
  <si>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</si>
  <si>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</si>
  <si>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</si>
  <si>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</si>
  <si>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</si>
  <si>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</si>
  <si>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</si>
  <si>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</si>
  <si>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</si>
  <si>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</si>
  <si>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</si>
  <si>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</si>
  <si>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</si>
  <si>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</si>
  <si>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</si>
  <si>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</si>
  <si>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</si>
  <si>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</si>
  <si>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</si>
  <si>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</si>
  <si>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</si>
  <si>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</si>
  <si>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</si>
  <si>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</si>
  <si>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</si>
  <si>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</si>
  <si>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</si>
  <si>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</si>
  <si>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</si>
  <si>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</si>
  <si>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</si>
  <si>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</si>
  <si>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</si>
  <si>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</si>
  <si>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</si>
  <si>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</si>
  <si>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</si>
  <si>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</si>
  <si>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</si>
  <si>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</si>
  <si>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</si>
  <si>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</si>
  <si>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</si>
  <si>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</si>
  <si>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</si>
  <si>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</si>
  <si>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</si>
  <si>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</si>
  <si>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</si>
  <si>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</si>
  <si>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</si>
  <si>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</si>
  <si>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</si>
  <si>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</si>
  <si>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</si>
  <si>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</si>
  <si>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</si>
  <si>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</si>
  <si>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</si>
  <si>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</si>
  <si>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</si>
  <si>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</si>
  <si>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</si>
  <si>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</si>
  <si>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</si>
  <si>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</si>
  <si>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</si>
  <si>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</si>
  <si>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</si>
  <si>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</si>
  <si>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</si>
  <si>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</si>
  <si>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</si>
  <si>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</si>
  <si>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</si>
  <si>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</si>
  <si>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</si>
  <si>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</si>
  <si>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</si>
  <si>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</si>
  <si>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</si>
  <si>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</si>
  <si>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</si>
  <si>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</si>
  <si>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</si>
  <si>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</si>
  <si>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</si>
  <si>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</si>
  <si>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</si>
  <si>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</si>
  <si>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</si>
  <si>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</si>
  <si>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</si>
  <si>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</si>
  <si>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</si>
  <si>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</si>
  <si>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</si>
  <si>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</si>
  <si>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</si>
  <si>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</si>
  <si>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</si>
  <si>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</si>
  <si>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</si>
  <si>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</si>
  <si>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</si>
  <si>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</si>
  <si>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</si>
  <si>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</si>
  <si>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</si>
  <si>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</si>
  <si>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</si>
  <si>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</si>
  <si>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</si>
  <si>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</si>
  <si>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</si>
  <si>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</si>
  <si>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</si>
  <si>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</si>
  <si>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</si>
  <si>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</si>
  <si>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</si>
  <si>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</si>
  <si>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</si>
  <si>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</si>
  <si>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</si>
  <si>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</si>
  <si>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</si>
  <si>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</si>
  <si>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</si>
  <si>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</si>
  <si>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</si>
  <si>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</si>
  <si>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</si>
  <si>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</si>
  <si>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</si>
  <si>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</si>
  <si>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</si>
  <si>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</si>
  <si>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</si>
  <si>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</si>
  <si>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</si>
  <si>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</si>
  <si>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</si>
  <si>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</si>
  <si>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</si>
  <si>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</si>
  <si>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</si>
  <si>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</si>
  <si>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</si>
  <si>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</si>
  <si>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</si>
  <si>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</si>
  <si>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</si>
  <si>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</si>
  <si>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</si>
  <si>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</si>
  <si>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</si>
  <si>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</si>
  <si>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</si>
  <si>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</si>
  <si>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</si>
  <si>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</si>
  <si>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</si>
  <si>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</si>
  <si>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</si>
  <si>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</si>
  <si>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</si>
  <si>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</si>
  <si>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</si>
  <si>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</si>
  <si>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</si>
  <si>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</si>
  <si>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</si>
  <si>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</si>
  <si>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</si>
  <si>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</si>
  <si>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</si>
  <si>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</si>
  <si>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</si>
  <si>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</si>
  <si>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</si>
  <si>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</si>
  <si>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</si>
  <si>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</si>
  <si>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</si>
  <si>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</si>
  <si>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</si>
  <si>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</si>
  <si>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</si>
  <si>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</si>
  <si>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</si>
  <si>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</si>
  <si>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</si>
  <si>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</si>
  <si>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</si>
  <si>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</si>
  <si>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</si>
  <si>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</si>
  <si>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</si>
  <si>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</si>
  <si>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</si>
  <si>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</si>
  <si>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</si>
  <si>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</si>
  <si>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</si>
  <si>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</si>
  <si>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</si>
  <si>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</si>
  <si>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</si>
  <si>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</si>
  <si>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</si>
  <si>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</si>
  <si>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</si>
  <si>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</si>
  <si>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</si>
  <si>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</si>
  <si>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</si>
  <si>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</si>
  <si>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</si>
  <si>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</si>
  <si>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</si>
  <si>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</si>
  <si>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</si>
  <si>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</si>
  <si>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</si>
  <si>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</si>
  <si>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</si>
  <si>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</si>
  <si>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</si>
  <si>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</si>
  <si>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</si>
  <si>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</si>
  <si>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</si>
  <si>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</si>
  <si>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</si>
  <si>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</si>
  <si>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</si>
  <si>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</si>
  <si>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</si>
  <si>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</si>
  <si>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</si>
  <si>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</si>
  <si>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</si>
  <si>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</si>
  <si>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</si>
  <si>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</si>
  <si>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</si>
  <si>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</si>
  <si>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</si>
  <si>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</si>
  <si>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</si>
  <si>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</si>
  <si>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</si>
  <si>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</si>
  <si>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</si>
  <si>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</si>
  <si>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</si>
  <si>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</si>
  <si>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</si>
  <si>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</si>
  <si>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</si>
  <si>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</si>
  <si>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</si>
  <si>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</si>
  <si>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</si>
  <si>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</si>
  <si>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</si>
  <si>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</si>
  <si>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</si>
  <si>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</si>
  <si>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</si>
  <si>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</si>
  <si>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</si>
  <si>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</si>
  <si>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</si>
  <si>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</si>
  <si>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</si>
  <si>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</si>
  <si>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</si>
  <si>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</si>
  <si>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</si>
  <si>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</si>
  <si>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</si>
  <si>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</si>
  <si>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</si>
  <si>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</si>
  <si>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</si>
  <si>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</si>
  <si>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</si>
  <si>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</si>
  <si>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</si>
  <si>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</si>
  <si>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</si>
  <si>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</si>
  <si>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</si>
  <si>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</si>
  <si>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</si>
  <si>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</si>
  <si>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</si>
  <si>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</si>
  <si>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</si>
  <si>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</si>
  <si>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</si>
  <si>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</si>
  <si>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</si>
  <si>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</si>
  <si>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</si>
  <si>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</si>
  <si>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</si>
  <si>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</si>
  <si>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</si>
  <si>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</si>
  <si>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</si>
  <si>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</si>
  <si>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</si>
  <si>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</si>
  <si>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</si>
  <si>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</si>
  <si>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</si>
  <si>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</si>
  <si>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</si>
  <si>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</si>
  <si>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</si>
  <si>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</si>
  <si>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</si>
  <si>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</si>
  <si>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</si>
  <si>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</si>
  <si>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</si>
  <si>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</si>
  <si>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</si>
  <si>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</si>
  <si>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</si>
  <si>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</si>
  <si>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</si>
  <si>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</si>
  <si>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</si>
  <si>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</si>
  <si>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</si>
  <si>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</si>
  <si>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</si>
  <si>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</si>
  <si>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</si>
  <si>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</si>
  <si>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</si>
  <si>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</si>
  <si>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</si>
  <si>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</si>
  <si>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</si>
  <si>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</si>
  <si>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</si>
  <si>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</si>
  <si>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</si>
  <si>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</si>
  <si>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</si>
  <si>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</si>
  <si>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</si>
  <si>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</si>
  <si>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</si>
  <si>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</si>
  <si>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</si>
  <si>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</si>
  <si>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</si>
  <si>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</si>
  <si>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</si>
  <si>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</si>
  <si>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</si>
  <si>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</si>
  <si>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</si>
  <si>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</si>
  <si>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</si>
  <si>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</si>
  <si>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</si>
  <si>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</si>
  <si>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</si>
  <si>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</si>
  <si>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</si>
  <si>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</si>
  <si>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</si>
  <si>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</si>
  <si>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</si>
  <si>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</si>
  <si>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</si>
  <si>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</si>
  <si>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</si>
  <si>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</si>
  <si>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</si>
  <si>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</si>
  <si>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</si>
  <si>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</si>
  <si>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</si>
  <si>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</si>
  <si>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</si>
  <si>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</si>
  <si>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</si>
  <si>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</si>
  <si>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</si>
  <si>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</si>
  <si>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</si>
  <si>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</si>
  <si>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</si>
  <si>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</si>
  <si>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</si>
  <si>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</si>
  <si>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</si>
  <si>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</si>
  <si>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</si>
  <si>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</si>
  <si>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</si>
  <si>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</si>
  <si>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</si>
  <si>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</si>
  <si>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</si>
  <si>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</si>
  <si>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</si>
  <si>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</si>
  <si>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</si>
  <si>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</si>
  <si>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</si>
  <si>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</si>
  <si>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</si>
  <si>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</si>
  <si>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</si>
  <si>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</si>
  <si>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</si>
  <si>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</si>
  <si>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</si>
  <si>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</si>
  <si>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</si>
  <si>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</si>
  <si>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</si>
  <si>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</si>
  <si>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</si>
  <si>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</si>
  <si>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</si>
  <si>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</si>
  <si>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</si>
  <si>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</si>
  <si>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</si>
  <si>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</si>
  <si>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</si>
  <si>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</si>
  <si>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</si>
  <si>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</si>
  <si>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</si>
  <si>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</si>
  <si>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</si>
  <si>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</si>
  <si>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</si>
  <si>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</si>
  <si>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</si>
  <si>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</si>
  <si>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</si>
  <si>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</si>
  <si>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</si>
  <si>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</si>
  <si>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</si>
  <si>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</si>
  <si>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</si>
  <si>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</si>
  <si>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</si>
  <si>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</si>
  <si>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</si>
  <si>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</si>
  <si>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</si>
  <si>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</si>
  <si>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</si>
  <si>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</si>
  <si>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</si>
  <si>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</si>
  <si>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</si>
  <si>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</si>
  <si>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</si>
  <si>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</si>
  <si>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</si>
  <si>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</si>
  <si>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</si>
  <si>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</si>
  <si>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</si>
  <si>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</si>
  <si>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</si>
  <si>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</si>
  <si>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</si>
  <si>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</si>
  <si>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</si>
  <si>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</si>
  <si>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</si>
  <si>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</si>
  <si>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</si>
  <si>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</si>
  <si>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</si>
  <si>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</si>
  <si>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</si>
  <si>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</si>
  <si>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</si>
  <si>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</si>
  <si>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</si>
  <si>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</si>
  <si>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</si>
  <si>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</si>
  <si>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</si>
  <si>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</si>
  <si>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</si>
  <si>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</si>
  <si>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</si>
  <si>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</si>
  <si>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</si>
  <si>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</si>
  <si>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</si>
  <si>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</si>
  <si>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</si>
  <si>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</si>
  <si>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</si>
  <si>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</si>
  <si>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</si>
  <si>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</si>
  <si>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</si>
  <si>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</si>
  <si>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</si>
  <si>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</si>
  <si>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</si>
  <si>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</si>
  <si>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</si>
  <si>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</si>
  <si>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</si>
  <si>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</si>
  <si>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</si>
  <si>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</si>
  <si>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</si>
  <si>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</si>
  <si>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</si>
  <si>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</si>
  <si>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</si>
  <si>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</si>
  <si>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</si>
  <si>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</si>
  <si>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</si>
  <si>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</si>
  <si>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</si>
  <si>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</si>
  <si>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</si>
  <si>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</si>
  <si>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</si>
  <si>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</si>
  <si>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</si>
  <si>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</si>
  <si>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</si>
  <si>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</si>
  <si>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</si>
  <si>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</si>
  <si>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</si>
  <si>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</si>
  <si>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</si>
  <si>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</si>
  <si>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</si>
  <si>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</si>
  <si>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</si>
  <si>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</si>
  <si>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</si>
  <si>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</si>
  <si>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</si>
  <si>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</si>
  <si>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</si>
  <si>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</si>
  <si>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</si>
  <si>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</si>
  <si>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</si>
  <si>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</si>
  <si>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</si>
  <si>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</si>
  <si>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</si>
  <si>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</si>
  <si>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</si>
  <si>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</si>
  <si>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</si>
  <si>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</si>
  <si>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</si>
  <si>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</si>
  <si>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</si>
  <si>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</si>
  <si>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</si>
  <si>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</si>
  <si>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</si>
  <si>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</si>
  <si>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</si>
  <si>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</si>
  <si>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</si>
  <si>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</si>
  <si>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</si>
  <si>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</si>
  <si>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</si>
  <si>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</si>
  <si>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</si>
  <si>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</si>
  <si>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</si>
  <si>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</si>
  <si>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</si>
  <si>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</si>
  <si>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</si>
  <si>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</si>
  <si>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</si>
  <si>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</si>
  <si>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</si>
  <si>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</si>
  <si>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</si>
  <si>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</si>
  <si>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</si>
  <si>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</si>
  <si>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</si>
  <si>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</si>
  <si>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</si>
  <si>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</si>
  <si>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</si>
  <si>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</si>
  <si>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</si>
  <si>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</si>
  <si>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</si>
  <si>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</si>
  <si>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</si>
  <si>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</si>
  <si>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</si>
  <si>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</si>
  <si>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</si>
  <si>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</si>
  <si>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</si>
  <si>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</si>
  <si>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</si>
  <si>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</si>
  <si>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</si>
  <si>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</si>
  <si>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</si>
  <si>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</si>
  <si>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</si>
  <si>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</si>
  <si>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</si>
  <si>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</si>
  <si>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</si>
  <si>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</si>
  <si>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</si>
  <si>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</si>
  <si>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</si>
  <si>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</si>
  <si>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</si>
  <si>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</si>
  <si>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</si>
  <si>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</si>
  <si>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</si>
  <si>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</si>
  <si>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</si>
  <si>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</si>
  <si>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</si>
  <si>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</si>
  <si>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</si>
  <si>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</si>
  <si>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</si>
  <si>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</si>
  <si>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</si>
  <si>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</si>
  <si>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</si>
  <si>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</si>
  <si>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</si>
  <si>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</si>
  <si>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</si>
  <si>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</si>
  <si>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</si>
  <si>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</si>
  <si>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</si>
  <si>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</si>
  <si>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</si>
  <si>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</si>
  <si>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</si>
  <si>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</si>
  <si>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</si>
  <si>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</si>
  <si>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</si>
  <si>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</si>
  <si>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</si>
  <si>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</si>
  <si>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</si>
  <si>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</si>
  <si>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</si>
  <si>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</si>
  <si>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</si>
  <si>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</si>
  <si>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</si>
  <si>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</si>
  <si>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</si>
  <si>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</si>
  <si>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</si>
  <si>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</si>
  <si>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</si>
  <si>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</si>
  <si>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</si>
  <si>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</si>
  <si>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</si>
  <si>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</si>
  <si>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</si>
  <si>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</si>
  <si>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</si>
  <si>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</si>
  <si>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</si>
  <si>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</si>
  <si>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</si>
  <si>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</si>
  <si>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</si>
  <si>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</si>
  <si>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</si>
  <si>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</si>
  <si>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</si>
  <si>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</si>
  <si>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</si>
  <si>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</si>
  <si>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</si>
  <si>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</si>
  <si>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</si>
  <si>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</si>
  <si>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</si>
  <si>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</si>
  <si>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</si>
  <si>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</si>
  <si>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</si>
  <si>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</si>
  <si>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</si>
  <si>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</si>
  <si>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</si>
  <si>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</si>
  <si>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</si>
  <si>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</si>
  <si>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</si>
  <si>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</si>
  <si>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</si>
  <si>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</si>
  <si>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</si>
  <si>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</si>
  <si>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</si>
  <si>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</si>
  <si>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</si>
  <si>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</si>
  <si>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</si>
  <si>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</si>
  <si>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</si>
  <si>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</si>
  <si>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</si>
  <si>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</si>
  <si>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</si>
  <si>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</si>
  <si>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</si>
  <si>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</si>
  <si>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</si>
  <si>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</si>
  <si>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</si>
  <si>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</si>
  <si>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</si>
  <si>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</si>
  <si>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</si>
  <si>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</si>
  <si>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</si>
  <si>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</si>
  <si>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</si>
  <si>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</si>
  <si>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</si>
  <si>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</si>
  <si>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</si>
  <si>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</si>
  <si>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</si>
  <si>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</si>
  <si>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</si>
  <si>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</si>
  <si>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</si>
  <si>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</si>
  <si>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</si>
  <si>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</si>
  <si>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</si>
  <si>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</si>
  <si>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</si>
  <si>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</si>
  <si>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</si>
  <si>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</si>
  <si>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</si>
  <si>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</si>
  <si>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</si>
  <si>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</si>
  <si>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</si>
  <si>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</si>
  <si>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</si>
  <si>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</si>
  <si>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</si>
  <si>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</si>
  <si>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</si>
  <si>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</si>
  <si>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</si>
  <si>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</si>
  <si>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</si>
  <si>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</si>
  <si>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</si>
  <si>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</si>
  <si>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</si>
  <si>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</si>
  <si>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</si>
  <si>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</si>
  <si>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</si>
  <si>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</si>
  <si>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</si>
  <si>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</si>
  <si>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</si>
  <si>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</si>
  <si>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</si>
  <si>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</si>
  <si>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</si>
  <si>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</si>
  <si>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</si>
  <si>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</si>
  <si>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</si>
  <si>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</si>
  <si>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</si>
  <si>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</si>
  <si>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</si>
  <si>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</si>
  <si>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</si>
  <si>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</si>
  <si>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</si>
  <si>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</si>
  <si>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</si>
  <si>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</si>
  <si>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</si>
  <si>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</si>
  <si>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</si>
  <si>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</si>
  <si>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</si>
  <si>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</si>
  <si>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</si>
  <si>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</si>
  <si>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</si>
  <si>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</si>
  <si>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</si>
  <si>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</si>
  <si>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</si>
  <si>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</si>
  <si>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</si>
  <si>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</si>
  <si>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</si>
  <si>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</si>
  <si>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</si>
  <si>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</si>
  <si>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</si>
  <si>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</si>
  <si>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</si>
  <si>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</si>
  <si>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</si>
  <si>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</si>
  <si>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</si>
  <si>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</si>
  <si>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</si>
  <si>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</si>
  <si>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</si>
  <si>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</si>
  <si>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</si>
  <si>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</si>
  <si>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</si>
  <si>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</si>
  <si>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</si>
  <si>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</si>
  <si>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</si>
  <si>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</si>
  <si>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</si>
  <si>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</si>
  <si>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</si>
  <si>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</si>
  <si>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</si>
  <si>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</si>
  <si>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</si>
  <si>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</si>
  <si>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</si>
  <si>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</si>
  <si>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</si>
  <si>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</si>
  <si>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</si>
  <si>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</si>
  <si>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</si>
  <si>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</si>
  <si>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</si>
  <si>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</si>
  <si>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</si>
  <si>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</si>
  <si>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</si>
  <si>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</si>
  <si>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</si>
  <si>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</si>
  <si>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</si>
  <si>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</si>
  <si>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</si>
  <si>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</si>
  <si>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</si>
  <si>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</si>
  <si>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</si>
  <si>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</si>
  <si>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</si>
  <si>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</si>
  <si>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</si>
  <si>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</si>
  <si>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</si>
  <si>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</si>
  <si>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</si>
  <si>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</si>
  <si>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</si>
  <si>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</si>
  <si>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</si>
  <si>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</si>
  <si>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</si>
  <si>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</si>
  <si>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</si>
  <si>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</si>
  <si>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</si>
  <si>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</si>
  <si>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</si>
  <si>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</si>
  <si>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</si>
  <si>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</si>
  <si>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</si>
  <si>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</si>
  <si>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</si>
  <si>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</si>
  <si>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</si>
  <si>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</si>
  <si>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</si>
  <si>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</si>
  <si>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</si>
  <si>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</si>
  <si>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</si>
  <si>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</si>
  <si>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</si>
  <si>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</si>
  <si>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</si>
  <si>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</si>
  <si>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</si>
  <si>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</si>
  <si>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</si>
  <si>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</si>
  <si>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</si>
  <si>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</si>
  <si>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</si>
  <si>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</si>
  <si>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</si>
  <si>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</si>
  <si>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</si>
  <si>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</si>
  <si>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</si>
  <si>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</si>
  <si>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</si>
  <si>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</si>
  <si>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</si>
  <si>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</si>
  <si>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</si>
  <si>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</si>
  <si>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</si>
  <si>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</si>
  <si>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</si>
  <si>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</si>
  <si>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</si>
  <si>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</si>
  <si>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</si>
  <si>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</si>
  <si>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</si>
  <si>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</si>
  <si>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</si>
  <si>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</si>
  <si>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</si>
  <si>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</si>
  <si>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</si>
  <si>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</si>
  <si>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</si>
  <si>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</si>
  <si>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</si>
  <si>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</si>
  <si>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</si>
  <si>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</si>
  <si>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</si>
  <si>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</si>
  <si>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</si>
  <si>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</si>
  <si>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</si>
  <si>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</si>
  <si>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</si>
  <si>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</si>
  <si>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</si>
  <si>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</si>
  <si>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</si>
  <si>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</si>
  <si>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</si>
  <si>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</si>
  <si>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</si>
  <si>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</si>
  <si>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</si>
  <si>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</si>
  <si>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</si>
  <si>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</si>
  <si>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</si>
  <si>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</si>
  <si>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</si>
  <si>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</si>
  <si>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</si>
  <si>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</si>
  <si>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</si>
  <si>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</si>
  <si>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</si>
  <si>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</si>
  <si>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</si>
  <si>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</si>
  <si>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</si>
  <si>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</si>
  <si>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</si>
  <si>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</si>
  <si>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</si>
  <si>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</si>
  <si>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</si>
  <si>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</si>
  <si>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</si>
  <si>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</si>
  <si>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</si>
  <si>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</si>
  <si>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</si>
  <si>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</si>
  <si>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</si>
  <si>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</si>
  <si>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</si>
  <si>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</si>
  <si>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</si>
  <si>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</si>
  <si>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</si>
  <si>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</si>
  <si>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</si>
  <si>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</si>
  <si>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</si>
  <si>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</si>
  <si>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</si>
  <si>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</si>
  <si>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</si>
  <si>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</si>
  <si>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</si>
  <si>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</si>
  <si>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</si>
  <si>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</si>
  <si>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</si>
  <si>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</si>
  <si>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</si>
  <si>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</si>
  <si>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</si>
  <si>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</si>
  <si>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</si>
  <si>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</si>
  <si>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</si>
  <si>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</si>
  <si>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</si>
  <si>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</si>
  <si>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</si>
  <si>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</si>
  <si>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</si>
  <si>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</si>
  <si>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</si>
  <si>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</si>
  <si>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</si>
  <si>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</si>
  <si>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</si>
  <si>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</si>
  <si>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</si>
  <si>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</si>
  <si>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</si>
  <si>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</si>
  <si>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</si>
  <si>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</si>
  <si>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</si>
  <si>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</si>
  <si>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</si>
  <si>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</si>
  <si>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</si>
  <si>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</si>
  <si>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</si>
  <si>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</si>
  <si>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</si>
  <si>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</si>
  <si>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</si>
  <si>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</si>
  <si>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</si>
  <si>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</si>
  <si>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</si>
  <si>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</si>
  <si>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</si>
  <si>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</si>
  <si>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</si>
  <si>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</si>
  <si>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</si>
  <si>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</si>
  <si>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</si>
  <si>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</si>
  <si>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</si>
  <si>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</si>
  <si>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</si>
  <si>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</si>
  <si>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</si>
  <si>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</si>
  <si>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</si>
  <si>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</si>
  <si>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</si>
  <si>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</si>
  <si>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</si>
  <si>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</si>
  <si>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</si>
  <si>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</si>
  <si>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</si>
  <si>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</si>
  <si>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</si>
  <si>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</si>
  <si>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</si>
  <si>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</si>
  <si>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</si>
  <si>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</si>
  <si>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</si>
  <si>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</si>
  <si>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</si>
  <si>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</si>
  <si>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</si>
  <si>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</si>
  <si>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</si>
  <si>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</si>
  <si>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</si>
  <si>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</si>
  <si>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</si>
  <si>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</si>
  <si>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</si>
  <si>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</si>
  <si>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</si>
  <si>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</si>
  <si>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</si>
  <si>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</si>
  <si>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</si>
  <si>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</si>
  <si>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</si>
  <si>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</si>
  <si>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</si>
  <si>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</si>
  <si>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</si>
  <si>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</si>
  <si>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</si>
  <si>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</si>
  <si>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</si>
  <si>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</si>
  <si>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</si>
  <si>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</si>
  <si>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</si>
  <si>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</si>
  <si>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</si>
  <si>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</si>
  <si>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</si>
  <si>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</si>
  <si>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</si>
  <si>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</si>
  <si>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</si>
  <si>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</si>
  <si>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</si>
  <si>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</si>
  <si>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</si>
  <si>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</si>
  <si>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</si>
  <si>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</si>
  <si>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</si>
  <si>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</si>
  <si>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</si>
  <si>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</si>
  <si>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</si>
  <si>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</si>
  <si>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</si>
  <si>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</si>
  <si>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</si>
  <si>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</si>
  <si>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</si>
  <si>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</si>
  <si>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</si>
  <si>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</si>
  <si>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</si>
  <si>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</si>
  <si>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</si>
  <si>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</si>
  <si>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</si>
  <si>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</si>
  <si>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</si>
  <si>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</si>
  <si>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</si>
  <si>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</si>
  <si>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</si>
  <si>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</si>
  <si>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</si>
  <si>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</si>
  <si>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</si>
  <si>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</si>
  <si>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</si>
  <si>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</si>
  <si>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</si>
  <si>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</si>
  <si>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</si>
  <si>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</si>
  <si>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</si>
  <si>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</si>
  <si>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</si>
  <si>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</si>
  <si>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</si>
  <si>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</si>
  <si>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</si>
  <si>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</si>
  <si>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</si>
  <si>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</si>
  <si>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</si>
  <si>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</si>
  <si>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</si>
  <si>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</si>
  <si>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</si>
  <si>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</si>
  <si>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</si>
  <si>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</si>
  <si>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</si>
  <si>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</si>
  <si>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</si>
  <si>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</si>
  <si>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</si>
  <si>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</si>
  <si>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</si>
  <si>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</si>
  <si>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</si>
  <si>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</si>
  <si>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</si>
  <si>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</si>
  <si>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</si>
  <si>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</si>
  <si>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</si>
  <si>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</si>
  <si>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</si>
  <si>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</si>
  <si>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</si>
  <si>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</si>
  <si>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</si>
  <si>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</si>
  <si>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</si>
  <si>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</si>
  <si>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</si>
  <si>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</si>
  <si>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</si>
  <si>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</si>
  <si>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</si>
  <si>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</si>
  <si>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</si>
  <si>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</si>
  <si>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</si>
  <si>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</si>
  <si>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</si>
  <si>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</si>
  <si>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</si>
  <si>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</si>
  <si>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</si>
  <si>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</si>
  <si>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</si>
  <si>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</si>
  <si>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</si>
  <si>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</si>
  <si>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</si>
  <si>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</si>
  <si>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</si>
  <si>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</si>
  <si>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</si>
  <si>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</si>
  <si>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</si>
  <si>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</si>
  <si>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</si>
  <si>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</si>
  <si>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</si>
  <si>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</si>
  <si>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</si>
  <si>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</si>
  <si>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</si>
  <si>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</si>
  <si>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</si>
  <si>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</si>
  <si>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</si>
  <si>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</si>
  <si>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</si>
  <si>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</si>
  <si>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</si>
  <si>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</si>
  <si>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</si>
  <si>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</si>
  <si>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</si>
  <si>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</si>
  <si>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</si>
  <si>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</si>
  <si>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</si>
  <si>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</si>
  <si>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</si>
  <si>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</si>
  <si>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</si>
  <si>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</si>
  <si>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</si>
  <si>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</si>
  <si>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</si>
  <si>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</si>
  <si>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</si>
  <si>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</si>
  <si>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</si>
  <si>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</si>
  <si>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</si>
  <si>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</si>
  <si>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</si>
  <si>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</si>
  <si>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</si>
  <si>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</si>
  <si>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</si>
  <si>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</si>
  <si>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</si>
  <si>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</si>
  <si>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</si>
  <si>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</si>
  <si>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</si>
  <si>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</si>
  <si>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</si>
  <si>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</si>
  <si>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</si>
  <si>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</si>
  <si>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</si>
  <si>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</si>
  <si>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</si>
  <si>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</si>
  <si>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</si>
  <si>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</si>
  <si>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</si>
  <si>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</si>
  <si>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</si>
  <si>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</si>
  <si>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</si>
  <si>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</si>
  <si>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</si>
  <si>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</si>
  <si>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</si>
  <si>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</si>
  <si>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</si>
  <si>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</si>
  <si>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</si>
  <si>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</si>
  <si>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</si>
  <si>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</si>
  <si>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</si>
  <si>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</si>
  <si>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</si>
  <si>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</si>
  <si>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</si>
  <si>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</si>
  <si>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</si>
  <si>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</si>
  <si>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</si>
  <si>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</si>
  <si>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</si>
  <si>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</si>
  <si>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</si>
  <si>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</si>
  <si>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</si>
  <si>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</si>
  <si>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</si>
  <si>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</si>
  <si>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</si>
  <si>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</si>
  <si>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</si>
  <si>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</si>
  <si>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</si>
  <si>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</si>
  <si>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</si>
  <si>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</si>
  <si>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</si>
  <si>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</si>
  <si>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</si>
  <si>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</si>
  <si>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</si>
  <si>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</si>
  <si>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</si>
  <si>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</si>
  <si>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</si>
  <si>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</si>
  <si>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</si>
  <si>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</si>
  <si>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</si>
  <si>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</si>
  <si>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</si>
  <si>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</si>
  <si>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</si>
  <si>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</si>
  <si>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</si>
  <si>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</si>
  <si>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</si>
  <si>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</si>
  <si>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</si>
  <si>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</si>
  <si>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</si>
  <si>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</si>
  <si>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</si>
  <si>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</si>
  <si>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</si>
  <si>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</si>
  <si>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</si>
  <si>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</si>
  <si>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</si>
  <si>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</si>
  <si>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</si>
  <si>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</si>
  <si>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</si>
  <si>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</si>
  <si>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</si>
  <si>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</si>
  <si>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</si>
  <si>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</si>
  <si>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</si>
  <si>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</si>
  <si>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</si>
  <si>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</si>
  <si>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</si>
  <si>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</si>
  <si>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</si>
  <si>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</si>
  <si>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</si>
  <si>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</si>
  <si>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</si>
  <si>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</si>
  <si>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</si>
  <si>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</si>
  <si>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</si>
  <si>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</si>
  <si>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</si>
  <si>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</si>
  <si>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</si>
  <si>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</si>
  <si>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</si>
  <si>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</si>
  <si>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</si>
  <si>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</si>
  <si>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</si>
  <si>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</si>
  <si>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</si>
  <si>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</si>
  <si>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</si>
  <si>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</si>
  <si>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</si>
  <si>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</si>
  <si>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</si>
  <si>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</si>
  <si>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</si>
  <si>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</si>
  <si>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</si>
  <si>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</si>
  <si>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</si>
  <si>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</si>
  <si>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</si>
  <si>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</si>
  <si>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</si>
  <si>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</si>
  <si>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</si>
  <si>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</si>
  <si>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</si>
  <si>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</si>
  <si>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</si>
  <si>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</si>
  <si>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</si>
  <si>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</si>
  <si>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</si>
  <si>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</si>
  <si>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</si>
  <si>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</si>
  <si>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</si>
  <si>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</si>
  <si>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</si>
  <si>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</si>
  <si>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</si>
  <si>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</si>
  <si>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</si>
  <si>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</si>
  <si>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</si>
  <si>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</si>
  <si>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</si>
  <si>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</si>
  <si>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</si>
  <si>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</si>
  <si>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</si>
  <si>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</si>
  <si>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</si>
  <si>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</si>
  <si>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</si>
  <si>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</si>
  <si>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</si>
  <si>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</si>
  <si>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</si>
  <si>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</si>
  <si>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</si>
  <si>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</si>
  <si>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</si>
  <si>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</si>
  <si>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</si>
  <si>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</si>
  <si>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</si>
  <si>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</si>
  <si>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</si>
  <si>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</si>
  <si>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</si>
  <si>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</si>
  <si>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</si>
  <si>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</si>
  <si>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</si>
  <si>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</si>
  <si>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</si>
  <si>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</si>
  <si>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</si>
  <si>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</si>
  <si>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</si>
  <si>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</si>
  <si>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</si>
  <si>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</si>
  <si>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</si>
  <si>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</si>
  <si>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</si>
  <si>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</si>
  <si>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</si>
  <si>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</si>
  <si>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</si>
  <si>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</si>
  <si>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</si>
  <si>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</si>
  <si>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</si>
  <si>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</si>
  <si>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</si>
  <si>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</si>
  <si>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</si>
  <si>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</si>
  <si>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</si>
  <si>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</si>
  <si>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</si>
  <si>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</si>
  <si>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</si>
  <si>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</si>
  <si>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</si>
  <si>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</si>
  <si>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</si>
  <si>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</si>
  <si>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</si>
  <si>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</si>
  <si>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</si>
  <si>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</si>
  <si>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</si>
  <si>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</si>
  <si>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</si>
  <si>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</si>
  <si>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</si>
  <si>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</si>
  <si>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</si>
  <si>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</si>
  <si>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</si>
  <si>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</si>
  <si>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</si>
  <si>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</si>
  <si>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</si>
  <si>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</si>
  <si>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</si>
  <si>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</si>
  <si>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</si>
  <si>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</si>
  <si>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</si>
  <si>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</si>
  <si>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</si>
  <si>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</si>
  <si>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</si>
  <si>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</si>
  <si>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</si>
  <si>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</si>
  <si>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</si>
  <si>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</si>
  <si>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</si>
  <si>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</si>
  <si>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</si>
  <si>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</si>
  <si>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</si>
  <si>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</si>
  <si>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</si>
  <si>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</si>
  <si>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</si>
  <si>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</si>
  <si>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</si>
  <si>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</si>
  <si>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</si>
  <si>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</si>
  <si>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</si>
  <si>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</si>
  <si>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</si>
  <si>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</si>
  <si>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</si>
  <si>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</si>
  <si>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</si>
  <si>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</si>
  <si>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</si>
  <si>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</si>
  <si>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</si>
  <si>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</si>
  <si>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</si>
  <si>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</si>
  <si>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</si>
  <si>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</si>
  <si>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</si>
  <si>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</si>
  <si>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</si>
  <si>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</si>
  <si>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</si>
  <si>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</si>
  <si>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</si>
  <si>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</si>
  <si>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</si>
  <si>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</si>
  <si>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</si>
  <si>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</si>
  <si>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</si>
  <si>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</si>
  <si>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</si>
  <si>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</si>
  <si>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</si>
  <si>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</si>
  <si>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</si>
  <si>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</si>
  <si>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</si>
  <si>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</si>
  <si>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</si>
  <si>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</si>
  <si>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</si>
  <si>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</si>
  <si>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</si>
  <si>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</si>
  <si>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</si>
  <si>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</si>
  <si>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</si>
  <si>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</si>
  <si>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</si>
  <si>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</si>
  <si>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</si>
  <si>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</si>
  <si>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</si>
  <si>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</si>
  <si>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</si>
  <si>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</si>
  <si>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</si>
  <si>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</si>
  <si>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</si>
  <si>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</si>
  <si>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</si>
  <si>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</si>
  <si>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</si>
  <si>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</si>
  <si>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</si>
  <si>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</si>
  <si>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</si>
  <si>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</si>
  <si>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</si>
  <si>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</si>
  <si>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</si>
  <si>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</si>
  <si>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</si>
  <si>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</si>
  <si>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</si>
  <si>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</si>
  <si>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</si>
  <si>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</si>
  <si>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</si>
  <si>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</si>
  <si>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</si>
  <si>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</si>
  <si>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</si>
  <si>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</si>
  <si>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</si>
  <si>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</si>
  <si>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</si>
  <si>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</si>
  <si>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</si>
  <si>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</si>
  <si>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</si>
  <si>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</si>
  <si>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</si>
  <si>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</si>
  <si>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</si>
  <si>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</si>
  <si>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</si>
  <si>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</si>
  <si>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</si>
  <si>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</si>
  <si>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</si>
  <si>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</si>
  <si>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</si>
  <si>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</si>
  <si>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</si>
  <si>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</si>
  <si>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</si>
  <si>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</si>
  <si>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</si>
  <si>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</si>
  <si>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</si>
  <si>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</si>
  <si>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</si>
  <si>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</si>
  <si>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</si>
  <si>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</si>
  <si>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</si>
  <si>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</si>
  <si>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</si>
  <si>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</si>
  <si>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</si>
  <si>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</si>
  <si>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</si>
  <si>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</si>
  <si>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</si>
  <si>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</si>
  <si>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</si>
  <si>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</si>
  <si>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</si>
  <si>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</si>
  <si>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</si>
  <si>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</si>
  <si>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</si>
  <si>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</si>
  <si>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</si>
  <si>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</si>
  <si>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</si>
  <si>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</si>
  <si>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</si>
  <si>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</si>
  <si>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</si>
  <si>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</si>
  <si>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</si>
  <si>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</si>
  <si>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</si>
  <si>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</si>
  <si>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</si>
  <si>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</si>
  <si>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</si>
  <si>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</si>
  <si>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</si>
  <si>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</si>
  <si>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</si>
  <si>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</si>
  <si>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</si>
  <si>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</si>
  <si>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</si>
  <si>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</si>
  <si>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</si>
  <si>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</si>
  <si>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</si>
  <si>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</si>
  <si>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</si>
  <si>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</si>
  <si>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</si>
  <si>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</si>
  <si>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</si>
  <si>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</si>
  <si>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</si>
  <si>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</si>
  <si>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</si>
  <si>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</si>
  <si>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</si>
  <si>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</si>
  <si>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</si>
  <si>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</si>
  <si>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</si>
  <si>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</si>
  <si>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</si>
  <si>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</si>
  <si>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</si>
  <si>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</si>
  <si>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</si>
  <si>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</si>
  <si>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</si>
  <si>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</si>
  <si>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</si>
  <si>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</si>
  <si>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</si>
  <si>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</si>
  <si>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</si>
  <si>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</si>
  <si>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</si>
  <si>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</si>
  <si>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</si>
  <si>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</si>
  <si>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</si>
  <si>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</si>
  <si>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</si>
  <si>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</si>
  <si>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</si>
  <si>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</si>
  <si>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</si>
  <si>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</si>
  <si>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</si>
  <si>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</si>
  <si>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</si>
  <si>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</si>
  <si>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</si>
  <si>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</si>
  <si>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</si>
  <si>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</si>
  <si>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</si>
  <si>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</si>
  <si>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</si>
  <si>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</si>
  <si>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</si>
  <si>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</si>
  <si>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</si>
  <si>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</si>
  <si>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</si>
  <si>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</si>
  <si>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</si>
  <si>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</si>
  <si>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</si>
  <si>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</si>
  <si>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</si>
  <si>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</si>
  <si>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</si>
  <si>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</si>
  <si>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</si>
  <si>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</si>
  <si>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</si>
  <si>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</si>
  <si>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</si>
  <si>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</si>
  <si>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</si>
  <si>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</si>
  <si>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</si>
  <si>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</si>
  <si>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</si>
  <si>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</si>
  <si>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</si>
  <si>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</si>
  <si>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</si>
  <si>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</si>
  <si>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</si>
  <si>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</si>
  <si>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</si>
  <si>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</si>
  <si>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</si>
  <si>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</si>
  <si>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</si>
  <si>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</si>
  <si>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</si>
  <si>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</si>
  <si>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</si>
  <si>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</si>
  <si>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</si>
  <si>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</si>
  <si>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</si>
  <si>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</si>
  <si>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</si>
  <si>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</si>
  <si>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</si>
  <si>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</si>
  <si>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</si>
  <si>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</si>
  <si>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</si>
  <si>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</si>
  <si>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</si>
  <si>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</si>
  <si>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</si>
  <si>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</si>
  <si>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</si>
  <si>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</si>
  <si>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</si>
  <si>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</si>
  <si>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</si>
  <si>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</si>
  <si>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</si>
  <si>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</si>
  <si>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</si>
  <si>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</si>
  <si>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</si>
  <si>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</si>
  <si>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</si>
  <si>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</si>
  <si>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</si>
  <si>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</si>
  <si>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</si>
  <si>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</si>
  <si>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</si>
  <si>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</si>
  <si>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</si>
  <si>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</si>
  <si>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</si>
  <si>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</si>
  <si>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</si>
  <si>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</si>
  <si>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</si>
  <si>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</si>
  <si>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</si>
  <si>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</si>
  <si>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</si>
  <si>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</si>
  <si>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</si>
  <si>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</si>
  <si>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</si>
  <si>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</si>
  <si>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</si>
  <si>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</si>
  <si>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</si>
  <si>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</si>
  <si>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</si>
  <si>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</si>
  <si>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</si>
  <si>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</si>
  <si>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</si>
  <si>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</si>
  <si>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</si>
  <si>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</si>
  <si>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</si>
  <si>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</si>
  <si>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</si>
  <si>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</si>
  <si>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</si>
  <si>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</si>
  <si>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</si>
  <si>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</si>
  <si>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</si>
  <si>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</si>
  <si>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</si>
  <si>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</si>
  <si>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</si>
  <si>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</si>
  <si>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</si>
  <si>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</si>
  <si>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</si>
  <si>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</si>
  <si>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</si>
  <si>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</si>
  <si>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</si>
  <si>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</si>
  <si>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</si>
  <si>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</si>
  <si>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</si>
  <si>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</si>
  <si>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</si>
  <si>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</si>
  <si>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</si>
  <si>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</si>
  <si>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</si>
  <si>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</si>
  <si>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</si>
  <si>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</si>
  <si>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</si>
  <si>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</si>
  <si>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</si>
  <si>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</si>
  <si>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</si>
  <si>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</si>
  <si>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</si>
  <si>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</si>
  <si>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</si>
  <si>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</si>
  <si>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</si>
  <si>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</si>
  <si>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</si>
  <si>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</si>
  <si>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</si>
  <si>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</si>
  <si>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</si>
  <si>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</si>
  <si>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</si>
  <si>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</si>
  <si>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</si>
  <si>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</si>
  <si>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</si>
  <si>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</si>
  <si>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</si>
  <si>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</si>
  <si>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</si>
  <si>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</si>
  <si>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</si>
  <si>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</si>
  <si>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</si>
  <si>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</si>
  <si>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</si>
  <si>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</si>
  <si>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</si>
  <si>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</si>
  <si>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</si>
  <si>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</si>
  <si>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</si>
  <si>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</si>
  <si>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</si>
  <si>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</si>
  <si>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</si>
  <si>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</si>
  <si>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</si>
  <si>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</si>
  <si>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</si>
  <si>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</si>
  <si>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</si>
  <si>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</si>
  <si>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</si>
  <si>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</si>
  <si>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</si>
  <si>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</si>
  <si>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</si>
  <si>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</si>
  <si>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</si>
  <si>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</si>
  <si>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</si>
  <si>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</si>
  <si>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</si>
  <si>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</si>
  <si>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</si>
  <si>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</si>
  <si>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</si>
  <si>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</si>
  <si>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</si>
  <si>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</si>
  <si>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</si>
  <si>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</si>
  <si>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</si>
  <si>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</si>
  <si>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</si>
  <si>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</si>
  <si>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</si>
  <si>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</si>
  <si>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</si>
  <si>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</si>
  <si>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</si>
  <si>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</si>
  <si>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</si>
  <si>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</si>
  <si>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</si>
  <si>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</si>
  <si>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</si>
  <si>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</si>
  <si>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</si>
  <si>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</si>
  <si>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</si>
  <si>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</si>
  <si>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</si>
  <si>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</si>
  <si>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</si>
  <si>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</si>
  <si>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</si>
  <si>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</si>
  <si>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</si>
  <si>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</si>
  <si>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</si>
  <si>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</si>
  <si>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</si>
  <si>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</si>
  <si>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</si>
  <si>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</si>
  <si>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</si>
  <si>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</si>
  <si>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</si>
  <si>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</si>
  <si>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</si>
  <si>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</si>
  <si>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</si>
  <si>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</si>
  <si>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</si>
  <si>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</si>
  <si>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</si>
  <si>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</si>
  <si>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</si>
  <si>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</si>
  <si>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</si>
  <si>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</si>
  <si>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</si>
  <si>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</si>
  <si>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</si>
  <si>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</si>
  <si>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</si>
  <si>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</si>
  <si>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</si>
  <si>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</si>
  <si>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</si>
  <si>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</si>
  <si>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</si>
  <si>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</si>
  <si>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</si>
  <si>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</si>
  <si>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</si>
  <si>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</si>
  <si>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</si>
  <si>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</si>
  <si>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</si>
  <si>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</si>
  <si>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</si>
  <si>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</si>
  <si>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</si>
  <si>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</si>
  <si>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</si>
  <si>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</si>
  <si>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</si>
  <si>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</si>
  <si>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</si>
  <si>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</si>
  <si>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</si>
  <si>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</si>
  <si>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</si>
  <si>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</si>
  <si>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</si>
  <si>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</si>
  <si>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</si>
  <si>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</si>
  <si>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</si>
  <si>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</si>
  <si>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</si>
  <si>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</si>
  <si>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</si>
  <si>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</si>
  <si>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</si>
  <si>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</si>
  <si>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</si>
  <si>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</si>
  <si>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</si>
  <si>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</si>
  <si>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</si>
  <si>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</si>
  <si>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</si>
  <si>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</si>
  <si>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</si>
  <si>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</si>
  <si>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</si>
  <si>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</si>
  <si>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</si>
  <si>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</si>
  <si>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</si>
  <si>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</si>
  <si>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</si>
  <si>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</si>
  <si>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</si>
  <si>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</si>
  <si>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</si>
  <si>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</si>
  <si>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</si>
  <si>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</si>
  <si>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</si>
  <si>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</si>
  <si>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</si>
  <si>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</si>
  <si>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</si>
  <si>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</si>
  <si>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</si>
  <si>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</si>
  <si>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</si>
  <si>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</si>
  <si>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</si>
  <si>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</si>
  <si>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</si>
  <si>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</si>
  <si>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</si>
  <si>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</si>
  <si>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</si>
  <si>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</si>
  <si>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</si>
  <si>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</si>
  <si>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</si>
  <si>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</si>
  <si>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</si>
  <si>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</si>
  <si>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</si>
  <si>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</si>
  <si>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</si>
  <si>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</si>
  <si>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</si>
  <si>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</si>
  <si>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</si>
  <si>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</si>
  <si>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</si>
  <si>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</si>
  <si>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</si>
  <si>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</si>
  <si>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</si>
  <si>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</si>
  <si>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</si>
  <si>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</si>
  <si>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</si>
  <si>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</si>
  <si>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</si>
  <si>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</si>
  <si>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</si>
  <si>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</si>
  <si>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</si>
  <si>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</si>
  <si>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</si>
  <si>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</si>
  <si>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</si>
  <si>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</si>
  <si>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</si>
  <si>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</si>
  <si>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</si>
  <si>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</si>
  <si>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</si>
  <si>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</si>
  <si>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</si>
  <si>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</si>
  <si>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</si>
  <si>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</si>
  <si>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</si>
  <si>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</si>
  <si>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</si>
  <si>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</si>
  <si>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</si>
  <si>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</si>
  <si>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</si>
  <si>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</si>
  <si>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</si>
  <si>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</si>
  <si>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</si>
  <si>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</si>
  <si>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</si>
  <si>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</si>
  <si>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</si>
  <si>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</si>
  <si>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</si>
  <si>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</si>
  <si>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</si>
  <si>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</si>
  <si>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</si>
  <si>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</si>
  <si>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</si>
  <si>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</si>
  <si>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</si>
  <si>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</si>
  <si>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</si>
  <si>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</si>
  <si>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</si>
  <si>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</si>
  <si>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</si>
  <si>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</si>
  <si>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</si>
  <si>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</si>
  <si>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</si>
  <si>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</si>
  <si>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</si>
  <si>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</si>
  <si>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</si>
  <si>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</si>
  <si>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</si>
  <si>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</si>
  <si>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</si>
  <si>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</si>
  <si>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</si>
  <si>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</si>
  <si>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</si>
  <si>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</si>
  <si>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</si>
  <si>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</si>
  <si>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</si>
  <si>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</si>
  <si>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</si>
  <si>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</si>
  <si>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</si>
  <si>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</si>
  <si>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</si>
  <si>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</si>
  <si>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</si>
  <si>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</si>
  <si>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</si>
  <si>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</si>
  <si>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</si>
  <si>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</si>
  <si>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</si>
  <si>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</si>
  <si>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</si>
  <si>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</si>
  <si>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</si>
  <si>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</si>
  <si>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</si>
  <si>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</si>
  <si>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</si>
  <si>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</si>
  <si>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</si>
  <si>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</si>
  <si>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</si>
  <si>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</si>
  <si>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</si>
  <si>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</si>
  <si>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</si>
  <si>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</si>
  <si>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</si>
  <si>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</si>
  <si>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</si>
  <si>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</si>
  <si>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</si>
  <si>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</si>
  <si>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</si>
  <si>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</si>
  <si>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</si>
  <si>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</si>
  <si>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</si>
  <si>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</si>
  <si>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</si>
  <si>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</si>
  <si>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</si>
  <si>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</si>
  <si>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</si>
  <si>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</si>
  <si>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</si>
  <si>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</si>
  <si>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</si>
  <si>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</si>
  <si>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</si>
  <si>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</si>
  <si>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</si>
  <si>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</si>
  <si>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</si>
  <si>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</si>
  <si>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</si>
  <si>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</si>
  <si>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</si>
  <si>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</si>
  <si>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</si>
  <si>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</si>
  <si>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</si>
  <si>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</si>
  <si>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</si>
  <si>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</si>
  <si>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</si>
  <si>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</si>
  <si>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</si>
  <si>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</si>
  <si>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</si>
  <si>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</si>
  <si>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</si>
  <si>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</si>
  <si>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</si>
  <si>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</si>
  <si>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</si>
  <si>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</si>
  <si>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</si>
  <si>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</si>
  <si>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</si>
  <si>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</si>
  <si>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</si>
  <si>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</si>
  <si>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</si>
  <si>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</si>
  <si>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</si>
  <si>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</si>
  <si>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</si>
  <si>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</si>
  <si>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</si>
  <si>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</si>
  <si>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</si>
  <si>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</si>
  <si>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</si>
  <si>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</si>
  <si>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</si>
  <si>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</si>
  <si>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</si>
  <si>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</si>
  <si>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</si>
  <si>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</si>
  <si>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</si>
  <si>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</si>
  <si>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</si>
  <si>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</si>
  <si>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</si>
  <si>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</si>
  <si>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</si>
  <si>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</si>
  <si>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</si>
  <si>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</si>
  <si>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</si>
  <si>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</si>
  <si>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</si>
  <si>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</si>
  <si>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</si>
  <si>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</si>
  <si>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</si>
  <si>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</si>
  <si>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</si>
  <si>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</si>
  <si>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</si>
  <si>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</si>
  <si>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</si>
  <si>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</si>
  <si>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</si>
  <si>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</si>
  <si>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</si>
  <si>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</si>
  <si>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</si>
  <si>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</si>
  <si>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</si>
  <si>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</si>
  <si>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</si>
  <si>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</si>
  <si>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</si>
  <si>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</si>
  <si>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</si>
  <si>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</si>
  <si>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</si>
  <si>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</si>
  <si>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</si>
  <si>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</si>
  <si>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</si>
  <si>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</si>
  <si>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</si>
  <si>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</si>
  <si>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</si>
  <si>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</si>
  <si>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</si>
  <si>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</si>
  <si>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</si>
  <si>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</si>
  <si>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</si>
  <si>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</si>
  <si>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</si>
  <si>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</si>
  <si>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</si>
  <si>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</si>
  <si>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</si>
  <si>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</si>
  <si>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</si>
  <si>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</si>
  <si>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</si>
  <si>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</si>
  <si>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</si>
  <si>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</si>
  <si>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</si>
  <si>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</si>
  <si>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</si>
  <si>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</si>
  <si>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</si>
  <si>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</si>
  <si>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</si>
  <si>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</si>
  <si>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</si>
  <si>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</si>
  <si>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</si>
  <si>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</si>
  <si>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</si>
  <si>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</si>
  <si>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</si>
  <si>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</si>
  <si>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</si>
  <si>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</si>
  <si>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</si>
  <si>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</si>
  <si>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</si>
  <si>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</si>
  <si>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</si>
  <si>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</si>
  <si>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</si>
  <si>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</si>
  <si>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</si>
  <si>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</si>
  <si>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</si>
  <si>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</si>
  <si>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</si>
  <si>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</si>
  <si>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</si>
  <si>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</si>
  <si>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</si>
  <si>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</si>
  <si>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</si>
  <si>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</si>
  <si>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</si>
  <si>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</si>
  <si>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</si>
  <si>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</si>
  <si>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</si>
  <si>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</si>
  <si>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</si>
  <si>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</si>
  <si>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</si>
  <si>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</si>
  <si>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</si>
  <si>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</si>
  <si>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</si>
  <si>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</si>
  <si>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</si>
  <si>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</si>
  <si>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</si>
  <si>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</si>
  <si>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</si>
  <si>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</si>
  <si>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</si>
  <si>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</si>
  <si>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</si>
  <si>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</si>
  <si>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</si>
  <si>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</si>
  <si>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</si>
  <si>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</si>
  <si>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</si>
  <si>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</si>
  <si>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</si>
  <si>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</si>
  <si>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</si>
  <si>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</si>
  <si>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</si>
  <si>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</si>
  <si>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</si>
  <si>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</si>
  <si>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</si>
  <si>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</si>
  <si>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</si>
  <si>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</si>
  <si>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</si>
  <si>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</si>
  <si>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</si>
  <si>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</si>
  <si>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</si>
  <si>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</si>
  <si>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</si>
  <si>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</si>
  <si>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</si>
  <si>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</si>
  <si>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</si>
  <si>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</si>
  <si>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</si>
  <si>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</si>
  <si>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</si>
  <si>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</si>
  <si>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</si>
  <si>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</si>
  <si>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</si>
  <si>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</si>
  <si>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</si>
  <si>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</si>
  <si>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</si>
  <si>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</si>
  <si>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</si>
  <si>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</si>
  <si>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</si>
  <si>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</si>
  <si>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</si>
  <si>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</si>
  <si>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</si>
  <si>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</si>
  <si>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</si>
  <si>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</si>
  <si>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</si>
  <si>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</si>
  <si>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</si>
  <si>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</si>
  <si>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</si>
  <si>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</si>
  <si>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</si>
  <si>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</si>
  <si>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</si>
  <si>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</si>
  <si>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</si>
  <si>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</si>
  <si>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</si>
  <si>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</si>
  <si>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</si>
  <si>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</si>
  <si>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</si>
  <si>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</si>
  <si>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</si>
  <si>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</si>
  <si>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</si>
  <si>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</si>
  <si>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</si>
  <si>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</si>
  <si>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</si>
  <si>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</si>
  <si>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</si>
  <si>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</si>
  <si>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</si>
  <si>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</si>
  <si>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</si>
  <si>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</si>
  <si>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</si>
  <si>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</si>
  <si>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</si>
  <si>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</si>
  <si>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</si>
  <si>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</si>
  <si>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</si>
  <si>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</si>
  <si>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</si>
  <si>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</si>
  <si>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</si>
  <si>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</si>
  <si>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</si>
  <si>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</si>
  <si>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</si>
  <si>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</si>
  <si>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</si>
  <si>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</si>
  <si>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</si>
  <si>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</si>
  <si>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</si>
  <si>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</si>
  <si>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</si>
  <si>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</si>
  <si>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</si>
  <si>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</si>
  <si>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</si>
  <si>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</si>
  <si>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</si>
  <si>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</si>
  <si>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</si>
  <si>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</si>
  <si>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</si>
  <si>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</si>
  <si>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</si>
  <si>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</si>
  <si>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</si>
  <si>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</si>
  <si>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</si>
  <si>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</si>
  <si>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</si>
  <si>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</si>
  <si>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</si>
  <si>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</si>
  <si>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</si>
  <si>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</si>
  <si>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</si>
  <si>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</si>
  <si>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</si>
  <si>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</si>
  <si>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</si>
  <si>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</si>
  <si>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</si>
  <si>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</si>
  <si>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</si>
  <si>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</si>
  <si>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</si>
  <si>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</si>
  <si>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</si>
  <si>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</si>
  <si>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</si>
  <si>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</si>
  <si>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</si>
  <si>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</si>
  <si>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</si>
  <si>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</si>
  <si>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</si>
  <si>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</si>
  <si>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</si>
  <si>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</si>
  <si>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</si>
  <si>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</si>
  <si>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</si>
  <si>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</si>
  <si>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</si>
  <si>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</si>
  <si>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</si>
  <si>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</si>
  <si>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</si>
  <si>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</si>
  <si>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</si>
  <si>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</si>
  <si>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</si>
  <si>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</si>
  <si>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</si>
  <si>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</si>
  <si>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</si>
  <si>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</si>
  <si>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</si>
  <si>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</si>
  <si>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</si>
  <si>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</si>
  <si>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</si>
  <si>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</si>
  <si>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</si>
  <si>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</si>
  <si>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</si>
  <si>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</si>
  <si>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</si>
  <si>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</si>
  <si>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</si>
  <si>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</si>
  <si>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</si>
  <si>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</si>
  <si>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</si>
  <si>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</si>
  <si>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</si>
  <si>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</si>
  <si>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</si>
  <si>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</si>
  <si>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</si>
  <si>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</si>
  <si>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</si>
  <si>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</si>
  <si>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</si>
  <si>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</si>
  <si>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</si>
  <si>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</si>
  <si>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</si>
  <si>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</si>
  <si>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</si>
  <si>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</si>
  <si>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</si>
  <si>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</si>
  <si>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</si>
  <si>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</si>
  <si>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</si>
  <si>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</si>
  <si>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</si>
  <si>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</si>
  <si>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</si>
  <si>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</si>
  <si>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</si>
  <si>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</si>
  <si>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</si>
  <si>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</si>
  <si>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</si>
  <si>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</si>
  <si>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</si>
  <si>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</si>
  <si>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</si>
  <si>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</si>
  <si>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</si>
  <si>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</si>
  <si>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</si>
  <si>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</si>
  <si>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</si>
  <si>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</si>
  <si>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</si>
  <si>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</si>
  <si>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</si>
  <si>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</si>
  <si>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</si>
  <si>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</si>
  <si>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</si>
  <si>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</si>
  <si>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</si>
  <si>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</si>
  <si>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</si>
  <si>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</si>
  <si>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</si>
  <si>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</si>
  <si>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</si>
  <si>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</si>
  <si>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</si>
  <si>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</si>
  <si>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</si>
  <si>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</si>
  <si>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</si>
  <si>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</si>
  <si>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</si>
  <si>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</si>
  <si>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</si>
  <si>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</si>
  <si>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</si>
  <si>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</si>
  <si>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</si>
  <si>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</si>
  <si>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</si>
  <si>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</si>
  <si>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</si>
  <si>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</si>
  <si>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</si>
  <si>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</si>
  <si>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</si>
  <si>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</si>
  <si>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</si>
  <si>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</si>
  <si>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</si>
  <si>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</si>
  <si>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</si>
  <si>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</si>
  <si>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</si>
  <si>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</si>
  <si>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</si>
  <si>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</si>
  <si>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</si>
  <si>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</si>
  <si>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</si>
  <si>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</si>
  <si>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</si>
  <si>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</si>
  <si>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</si>
  <si>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</si>
  <si>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</si>
  <si>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</si>
  <si>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</si>
  <si>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</si>
  <si>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</si>
  <si>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</si>
  <si>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</si>
  <si>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</si>
  <si>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</si>
  <si>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</si>
  <si>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</si>
  <si>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</si>
  <si>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</si>
  <si>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</si>
  <si>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</si>
  <si>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</si>
  <si>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</si>
  <si>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</si>
  <si>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</si>
  <si>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</si>
  <si>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</si>
  <si>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</si>
  <si>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</si>
  <si>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</si>
  <si>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</si>
  <si>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</si>
  <si>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</si>
  <si>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</si>
  <si>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</si>
  <si>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</si>
  <si>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</si>
  <si>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</si>
  <si>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</si>
  <si>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</si>
  <si>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</si>
  <si>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</si>
  <si>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</si>
  <si>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</si>
  <si>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</si>
  <si>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</si>
  <si>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</si>
  <si>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</si>
  <si>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</si>
  <si>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</si>
  <si>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</si>
  <si>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</si>
  <si>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</si>
  <si>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</si>
  <si>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</si>
  <si>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</si>
  <si>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</si>
  <si>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</si>
  <si>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</si>
  <si>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</si>
  <si>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</si>
  <si>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</si>
  <si>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</si>
  <si>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</si>
  <si>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</si>
  <si>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</si>
  <si>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</si>
  <si>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</si>
  <si>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</si>
  <si>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</si>
  <si>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</si>
  <si>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</si>
  <si>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</si>
  <si>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</si>
  <si>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</si>
  <si>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</si>
  <si>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</si>
  <si>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</si>
  <si>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</si>
  <si>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</si>
  <si>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</si>
  <si>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</si>
  <si>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</si>
  <si>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</si>
  <si>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</si>
  <si>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</si>
  <si>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</si>
  <si>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</si>
  <si>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</si>
  <si>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</si>
  <si>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</si>
  <si>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</si>
  <si>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</si>
  <si>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</si>
  <si>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</si>
  <si>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</si>
  <si>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</si>
  <si>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</si>
  <si>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</si>
  <si>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</si>
  <si>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</si>
  <si>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</si>
  <si>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</si>
  <si>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</si>
  <si>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</si>
  <si>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</si>
  <si>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</si>
  <si>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</si>
  <si>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</si>
  <si>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</si>
  <si>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</si>
  <si>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</si>
  <si>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</si>
  <si>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</si>
  <si>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</si>
  <si>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</si>
  <si>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</si>
  <si>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</si>
  <si>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</si>
  <si>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</si>
  <si>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</si>
  <si>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</si>
  <si>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</si>
  <si>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</si>
  <si>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</si>
  <si>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</si>
  <si>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</si>
  <si>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</si>
  <si>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</si>
  <si>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</si>
  <si>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</si>
  <si>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</si>
  <si>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</si>
  <si>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</si>
  <si>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</si>
  <si>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</si>
  <si>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</si>
  <si>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</si>
  <si>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</si>
  <si>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</si>
  <si>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</si>
  <si>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</si>
  <si>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</si>
  <si>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</si>
  <si>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</si>
  <si>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</si>
  <si>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</si>
  <si>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</si>
  <si>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</si>
  <si>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</si>
  <si>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</si>
  <si>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</si>
  <si>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</si>
  <si>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</si>
  <si>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</si>
  <si>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</si>
  <si>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</si>
  <si>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</si>
  <si>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</si>
  <si>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</si>
  <si>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</si>
  <si>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</si>
  <si>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</si>
  <si>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</si>
  <si>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</si>
  <si>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</si>
  <si>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</si>
  <si>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</si>
  <si>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</si>
  <si>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</si>
  <si>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</si>
  <si>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</si>
  <si>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</si>
  <si>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</si>
  <si>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</si>
  <si>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</si>
  <si>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</si>
  <si>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</si>
  <si>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</si>
  <si>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</si>
  <si>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</si>
  <si>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</si>
  <si>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</si>
  <si>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</si>
  <si>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</si>
  <si>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</si>
  <si>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</si>
  <si>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</si>
  <si>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</si>
  <si>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</si>
  <si>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</si>
  <si>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</si>
  <si>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</si>
  <si>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</si>
  <si>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</si>
  <si>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</si>
  <si>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</si>
  <si>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</si>
  <si>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</si>
  <si>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</si>
  <si>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</si>
  <si>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</si>
  <si>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</si>
  <si>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</si>
  <si>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</si>
  <si>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</si>
  <si>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</si>
  <si>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</si>
  <si>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</si>
  <si>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</si>
  <si>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</si>
  <si>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</si>
  <si>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</si>
  <si>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</si>
  <si>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</si>
  <si>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</si>
  <si>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</si>
  <si>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</si>
  <si>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</si>
  <si>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</si>
  <si>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</si>
  <si>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</si>
  <si>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</si>
  <si>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</si>
  <si>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</si>
  <si>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</si>
  <si>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</si>
  <si>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</si>
  <si>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</si>
  <si>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</si>
  <si>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</si>
  <si>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</si>
  <si>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</si>
  <si>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</si>
  <si>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</si>
  <si>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</si>
  <si>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</si>
  <si>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</si>
  <si>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</si>
  <si>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</si>
  <si>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</si>
  <si>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</si>
  <si>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</si>
  <si>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</si>
  <si>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</si>
  <si>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</si>
  <si>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</si>
  <si>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</si>
  <si>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</si>
  <si>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</si>
  <si>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</si>
  <si>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</si>
  <si>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</si>
  <si>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</si>
  <si>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</si>
  <si>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</si>
  <si>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</si>
  <si>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</si>
  <si>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</si>
  <si>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</si>
  <si>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</si>
  <si>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</si>
  <si>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</si>
  <si>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</si>
  <si>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</si>
  <si>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</si>
  <si>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</si>
  <si>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</si>
  <si>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</si>
  <si>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</si>
  <si>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</si>
  <si>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</si>
  <si>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</si>
  <si>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</si>
  <si>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</si>
  <si>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</si>
  <si>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</si>
  <si>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</si>
  <si>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</si>
  <si>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</si>
  <si>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</si>
  <si>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</si>
  <si>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</si>
  <si>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</si>
  <si>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</si>
  <si>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</si>
  <si>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</si>
  <si>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</si>
  <si>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</si>
  <si>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</si>
  <si>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</si>
  <si>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</si>
  <si>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</si>
  <si>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</si>
  <si>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</si>
  <si>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</si>
  <si>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</si>
  <si>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</si>
  <si>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</si>
  <si>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</si>
  <si>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</si>
  <si>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</si>
  <si>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</si>
  <si>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</si>
  <si>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</si>
  <si>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</si>
  <si>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</si>
  <si>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</si>
  <si>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</si>
  <si>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</si>
  <si>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</si>
  <si>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</si>
  <si>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</si>
  <si>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</si>
  <si>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</si>
  <si>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</si>
  <si>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</si>
  <si>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</si>
  <si>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</si>
  <si>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</si>
  <si>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</si>
  <si>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</si>
  <si>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</si>
  <si>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</si>
  <si>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</si>
  <si>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</si>
  <si>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</si>
  <si>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</si>
  <si>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</si>
  <si>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</si>
  <si>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</si>
  <si>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</si>
  <si>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</si>
  <si>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</si>
  <si>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</si>
  <si>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</si>
  <si>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</si>
  <si>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</si>
  <si>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</si>
  <si>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</si>
  <si>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</si>
  <si>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</si>
  <si>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</si>
  <si>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</si>
  <si>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</si>
  <si>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</si>
  <si>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</si>
  <si>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</si>
  <si>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</si>
  <si>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</si>
  <si>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</si>
  <si>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</si>
  <si>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</si>
  <si>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</si>
  <si>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</si>
  <si>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</si>
  <si>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</si>
  <si>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</si>
  <si>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</si>
  <si>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</si>
  <si>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</si>
  <si>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</si>
  <si>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</si>
  <si>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</si>
  <si>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</si>
  <si>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</si>
  <si>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</si>
  <si>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</si>
  <si>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</si>
  <si>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</si>
  <si>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</si>
  <si>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</si>
  <si>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</si>
  <si>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</si>
  <si>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</si>
  <si>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</si>
  <si>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</si>
  <si>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</si>
  <si>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</si>
  <si>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</si>
  <si>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</si>
  <si>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</si>
  <si>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</si>
  <si>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</si>
  <si>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</si>
  <si>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</si>
  <si>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</si>
  <si>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</si>
  <si>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</si>
  <si>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</si>
  <si>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</si>
  <si>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</si>
  <si>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</si>
  <si>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</si>
  <si>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</si>
  <si>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</si>
  <si>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</si>
  <si>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</si>
  <si>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</si>
  <si>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</si>
  <si>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</si>
  <si>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</si>
  <si>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</si>
  <si>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</si>
  <si>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</si>
  <si>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</si>
  <si>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</si>
  <si>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</si>
  <si>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</si>
  <si>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</si>
  <si>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</si>
  <si>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</si>
  <si>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</si>
  <si>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</si>
  <si>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</si>
  <si>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</si>
  <si>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</si>
  <si>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</si>
  <si>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</si>
  <si>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</si>
  <si>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</si>
  <si>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</si>
  <si>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</si>
  <si>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</si>
  <si>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</si>
  <si>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</si>
  <si>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</si>
  <si>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</si>
  <si>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</si>
  <si>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</si>
  <si>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</si>
  <si>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</si>
  <si>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</si>
  <si>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</si>
  <si>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</si>
  <si>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</si>
  <si>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</si>
  <si>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</si>
  <si>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</si>
  <si>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</si>
  <si>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</si>
  <si>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</si>
  <si>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</si>
  <si>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</si>
  <si>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</si>
  <si>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</si>
  <si>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</si>
  <si>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</si>
  <si>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</si>
  <si>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</si>
  <si>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</si>
  <si>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</si>
  <si>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</si>
  <si>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</si>
  <si>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</si>
  <si>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</si>
  <si>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</si>
  <si>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</si>
  <si>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</si>
  <si>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</si>
  <si>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</si>
  <si>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</si>
  <si>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</si>
  <si>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</si>
  <si>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</si>
  <si>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</si>
  <si>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</si>
  <si>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</si>
  <si>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</si>
  <si>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</si>
  <si>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</si>
  <si>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</si>
  <si>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</si>
  <si>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</si>
  <si>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</si>
  <si>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</si>
  <si>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</si>
  <si>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</si>
  <si>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</si>
  <si>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</si>
  <si>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</si>
  <si>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</si>
  <si>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</si>
  <si>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</si>
  <si>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</si>
  <si>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</si>
  <si>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</si>
  <si>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</si>
  <si>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</si>
  <si>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</si>
  <si>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</si>
  <si>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</si>
  <si>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</si>
  <si>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</si>
  <si>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</si>
  <si>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</si>
  <si>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</si>
  <si>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</si>
  <si>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</si>
  <si>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</si>
  <si>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</si>
  <si>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</si>
  <si>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</si>
  <si>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</si>
  <si>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</si>
  <si>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</si>
  <si>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</si>
  <si>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</si>
  <si>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</si>
  <si>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</si>
  <si>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</si>
  <si>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</si>
  <si>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</si>
  <si>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</si>
  <si>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</si>
  <si>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</si>
  <si>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</si>
  <si>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</si>
  <si>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</si>
  <si>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</si>
  <si>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</si>
  <si>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</si>
  <si>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</si>
  <si>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</si>
  <si>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</si>
  <si>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</si>
  <si>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</si>
  <si>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</si>
  <si>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</si>
  <si>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</si>
  <si>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</si>
  <si>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</si>
  <si>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</si>
  <si>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</si>
  <si>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</si>
  <si>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</si>
  <si>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</si>
  <si>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</si>
  <si>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</si>
  <si>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</si>
  <si>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</si>
  <si>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</si>
  <si>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</si>
  <si>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</si>
  <si>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</si>
  <si>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</si>
  <si>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</si>
  <si>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</si>
  <si>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</si>
  <si>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</si>
  <si>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</si>
  <si>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</si>
  <si>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</si>
  <si>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</si>
  <si>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</si>
  <si>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</si>
  <si>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</si>
  <si>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</si>
  <si>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</si>
  <si>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</si>
  <si>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</si>
  <si>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</si>
  <si>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</si>
  <si>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</si>
  <si>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</si>
  <si>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</si>
  <si>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</si>
  <si>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</si>
  <si>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</si>
  <si>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</si>
  <si>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</si>
  <si>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</si>
  <si>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</si>
  <si>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</si>
  <si>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</si>
  <si>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</si>
  <si>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</si>
  <si>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</si>
  <si>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</si>
  <si>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</si>
  <si>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</si>
  <si>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</si>
  <si>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</si>
  <si>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</si>
  <si>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</si>
  <si>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</si>
  <si>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</si>
  <si>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</si>
  <si>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</si>
  <si>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</si>
  <si>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</si>
  <si>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</si>
  <si>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</si>
  <si>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</si>
  <si>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</si>
  <si>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</si>
  <si>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</si>
  <si>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</si>
  <si>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</si>
  <si>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</si>
  <si>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</si>
  <si>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</si>
  <si>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</si>
  <si>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</si>
  <si>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</si>
  <si>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</si>
  <si>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</si>
  <si>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</si>
  <si>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</si>
  <si>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</si>
  <si>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</si>
  <si>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</si>
  <si>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</si>
  <si>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</si>
  <si>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</si>
  <si>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</si>
  <si>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</si>
  <si>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</si>
  <si>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</si>
  <si>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</si>
  <si>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</si>
  <si>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</si>
  <si>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</si>
  <si>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</si>
  <si>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</si>
  <si>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</si>
  <si>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</si>
  <si>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</si>
  <si>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</si>
  <si>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</si>
  <si>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</si>
  <si>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</si>
  <si>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</si>
  <si>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</si>
  <si>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</si>
  <si>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</si>
  <si>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</si>
  <si>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</si>
  <si>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</si>
  <si>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</si>
  <si>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</si>
  <si>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</si>
  <si>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</si>
  <si>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</si>
  <si>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</si>
  <si>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</si>
  <si>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</si>
  <si>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</si>
  <si>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</si>
  <si>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</si>
  <si>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</si>
  <si>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</si>
  <si>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</si>
  <si>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</si>
  <si>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</si>
  <si>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</si>
  <si>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</si>
  <si>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</si>
  <si>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</si>
  <si>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</si>
  <si>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</si>
  <si>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</si>
  <si>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</si>
  <si>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</si>
  <si>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</si>
  <si>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</si>
  <si>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</si>
  <si>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</si>
  <si>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</si>
  <si>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</si>
  <si>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</si>
  <si>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</si>
  <si>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</si>
  <si>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</si>
  <si>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</si>
  <si>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</si>
  <si>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</si>
  <si>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</si>
  <si>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</si>
  <si>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</si>
  <si>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</si>
  <si>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</si>
  <si>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</si>
  <si>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</si>
  <si>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</si>
  <si>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</si>
  <si>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</si>
  <si>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</si>
  <si>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</si>
  <si>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</si>
  <si>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</si>
  <si>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</si>
  <si>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</si>
  <si>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</si>
  <si>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</si>
  <si>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</si>
  <si>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</si>
  <si>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</si>
  <si>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</si>
  <si>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</si>
  <si>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</si>
  <si>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</si>
  <si>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</si>
  <si>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</si>
  <si>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</si>
  <si>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</si>
  <si>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</si>
  <si>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</si>
  <si>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</si>
  <si>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</si>
  <si>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</si>
  <si>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</si>
  <si>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</si>
  <si>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</si>
  <si>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</si>
  <si>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</si>
  <si>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</si>
  <si>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</si>
  <si>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</si>
  <si>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</si>
  <si>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</si>
  <si>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</si>
  <si>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</si>
  <si>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</si>
  <si>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</si>
  <si>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</si>
  <si>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</si>
  <si>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</si>
  <si>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</si>
  <si>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</si>
  <si>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</si>
  <si>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</si>
  <si>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</si>
  <si>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</si>
  <si>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</si>
  <si>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</si>
  <si>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</si>
  <si>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</si>
  <si>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</si>
  <si>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</si>
  <si>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</si>
  <si>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</si>
  <si>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</si>
  <si>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</si>
  <si>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</si>
  <si>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</si>
  <si>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</si>
  <si>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</si>
  <si>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</si>
  <si>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</si>
  <si>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</si>
  <si>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</si>
  <si>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</si>
  <si>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</si>
  <si>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</si>
  <si>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</si>
  <si>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</si>
  <si>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</si>
  <si>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</si>
  <si>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</si>
  <si>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</si>
  <si>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</si>
  <si>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</si>
  <si>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</si>
  <si>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</si>
  <si>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</si>
  <si>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</si>
  <si>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</si>
  <si>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</si>
  <si>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</si>
  <si>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</si>
  <si>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</si>
  <si>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</si>
  <si>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</si>
  <si>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</si>
  <si>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</si>
  <si>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</si>
  <si>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</si>
  <si>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</si>
  <si>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</si>
  <si>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</si>
  <si>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</si>
  <si>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</si>
  <si>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</si>
  <si>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</si>
  <si>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</si>
  <si>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</si>
  <si>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</si>
  <si>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</si>
  <si>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</si>
  <si>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</si>
  <si>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</si>
  <si>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</si>
  <si>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</si>
  <si>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</si>
  <si>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</si>
  <si>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</si>
  <si>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</si>
  <si>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</si>
  <si>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</si>
  <si>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</si>
  <si>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</si>
  <si>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</si>
  <si>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</si>
  <si>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</si>
  <si>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</si>
  <si>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</si>
  <si>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</si>
  <si>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</si>
  <si>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</si>
  <si>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</si>
  <si>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</si>
  <si>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</si>
  <si>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</si>
  <si>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</si>
  <si>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</si>
  <si>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</si>
  <si>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</si>
  <si>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</si>
  <si>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</si>
  <si>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</si>
  <si>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</si>
  <si>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</si>
  <si>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</si>
  <si>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</si>
  <si>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</si>
  <si>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</si>
  <si>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</si>
  <si>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</si>
  <si>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</si>
  <si>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</si>
  <si>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</si>
  <si>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</si>
  <si>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</si>
  <si>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</si>
  <si>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</si>
  <si>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</si>
  <si>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</si>
  <si>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</si>
  <si>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</si>
  <si>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</si>
  <si>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</si>
  <si>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</si>
  <si>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</si>
  <si>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</si>
  <si>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</si>
  <si>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</si>
  <si>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</si>
  <si>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</si>
  <si>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</si>
  <si>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</si>
  <si>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</si>
  <si>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</si>
  <si>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</si>
  <si>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</si>
  <si>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</si>
  <si>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</si>
  <si>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</si>
  <si>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</si>
  <si>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</si>
  <si>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</si>
  <si>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</si>
  <si>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</si>
  <si>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</si>
  <si>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</si>
  <si>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</si>
  <si>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</si>
  <si>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</si>
  <si>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</si>
  <si>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</si>
  <si>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</si>
  <si>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</si>
  <si>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</si>
  <si>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</si>
  <si>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</si>
  <si>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</si>
  <si>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</si>
  <si>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</si>
  <si>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</si>
  <si>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</si>
  <si>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</si>
  <si>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</si>
  <si>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</si>
  <si>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</si>
  <si>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</si>
  <si>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</si>
  <si>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</si>
  <si>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</si>
  <si>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</si>
  <si>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</si>
  <si>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</si>
  <si>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</si>
  <si>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</si>
  <si>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</si>
  <si>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</si>
  <si>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</si>
  <si>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</si>
  <si>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</si>
  <si>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</si>
  <si>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</si>
  <si>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</si>
  <si>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</si>
  <si>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</si>
  <si>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</si>
  <si>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</si>
  <si>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</si>
  <si>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</si>
  <si>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</si>
  <si>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</si>
  <si>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</si>
  <si>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</si>
  <si>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</si>
  <si>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</si>
  <si>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</si>
  <si>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</si>
  <si>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</si>
  <si>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</si>
  <si>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</si>
  <si>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</si>
  <si>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</si>
  <si>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</si>
  <si>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</si>
  <si>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</si>
  <si>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</si>
  <si>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</si>
  <si>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</si>
  <si>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</si>
  <si>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</si>
  <si>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</si>
  <si>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</si>
  <si>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</si>
  <si>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</si>
  <si>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</si>
  <si>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</si>
  <si>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</si>
  <si>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</si>
  <si>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</si>
  <si>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</si>
  <si>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</si>
  <si>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</si>
  <si>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</si>
  <si>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</si>
  <si>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</si>
  <si>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</si>
  <si>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</si>
  <si>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</si>
  <si>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</si>
  <si>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</si>
  <si>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</si>
  <si>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</si>
  <si>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</si>
  <si>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</si>
  <si>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</si>
  <si>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</si>
  <si>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</si>
  <si>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</si>
  <si>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</si>
  <si>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</si>
  <si>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</si>
  <si>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</si>
  <si>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</si>
  <si>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</si>
  <si>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</si>
  <si>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</si>
  <si>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</si>
  <si>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</si>
  <si>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</si>
  <si>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</si>
  <si>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</si>
  <si>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</si>
  <si>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</si>
  <si>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</si>
  <si>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</si>
  <si>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</si>
  <si>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</si>
  <si>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</si>
  <si>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</si>
  <si>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</si>
  <si>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</si>
  <si>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</si>
  <si>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</si>
  <si>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</si>
  <si>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</si>
  <si>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</si>
  <si>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</si>
  <si>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</si>
  <si>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</si>
  <si>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</si>
  <si>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</si>
  <si>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</si>
  <si>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</si>
  <si>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</si>
  <si>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</si>
  <si>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</si>
  <si>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</si>
  <si>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</si>
  <si>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</si>
  <si>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</si>
  <si>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</si>
  <si>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</si>
  <si>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</si>
  <si>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</si>
  <si>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</si>
  <si>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</si>
  <si>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</si>
  <si>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</si>
  <si>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</si>
  <si>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</si>
  <si>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</si>
  <si>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</si>
  <si>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</si>
  <si>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</si>
  <si>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</si>
  <si>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</si>
  <si>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</si>
  <si>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</si>
  <si>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</si>
  <si>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</si>
  <si>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</si>
  <si>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</si>
  <si>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</si>
  <si>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</si>
  <si>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</si>
  <si>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</si>
  <si>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</si>
  <si>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</si>
  <si>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</si>
  <si>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</si>
  <si>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</si>
  <si>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</si>
  <si>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</si>
  <si>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</si>
  <si>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</si>
  <si>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</si>
  <si>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</si>
  <si>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</si>
  <si>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</si>
  <si>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</si>
  <si>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</si>
  <si>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</si>
  <si>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</si>
  <si>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</si>
  <si>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</si>
  <si>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</si>
  <si>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</si>
  <si>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</si>
  <si>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</si>
  <si>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</si>
  <si>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</si>
  <si>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</si>
  <si>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</si>
  <si>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</si>
  <si>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</si>
  <si>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</si>
  <si>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</si>
  <si>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</si>
  <si>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</si>
  <si>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</si>
  <si>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</si>
  <si>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</si>
  <si>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</si>
  <si>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</si>
  <si>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</si>
  <si>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</si>
  <si>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</si>
  <si>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</si>
  <si>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</si>
  <si>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</si>
  <si>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</si>
  <si>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</si>
  <si>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</si>
  <si>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</si>
  <si>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</si>
  <si>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</si>
  <si>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</si>
  <si>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</si>
  <si>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</si>
  <si>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</si>
  <si>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</si>
  <si>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</si>
  <si>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</si>
  <si>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</si>
  <si>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</si>
  <si>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</si>
  <si>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</si>
  <si>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</si>
  <si>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</si>
  <si>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</si>
  <si>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</si>
  <si>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</si>
  <si>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</si>
  <si>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</si>
  <si>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</si>
  <si>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</si>
  <si>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</si>
  <si>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</si>
  <si>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</si>
  <si>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</si>
  <si>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</si>
  <si>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</si>
  <si>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</si>
  <si>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</si>
  <si>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</si>
  <si>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</si>
  <si>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</si>
  <si>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</si>
  <si>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</si>
  <si>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</si>
  <si>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</si>
  <si>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</si>
  <si>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</si>
  <si>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</si>
  <si>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</si>
  <si>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</si>
  <si>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</si>
  <si>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</si>
  <si>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</si>
  <si>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</si>
  <si>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</si>
  <si>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</si>
  <si>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</si>
  <si>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</si>
  <si>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</si>
  <si>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</si>
  <si>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</si>
  <si>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</si>
  <si>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</si>
  <si>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</si>
  <si>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</si>
  <si>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</si>
  <si>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</si>
  <si>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</si>
  <si>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</si>
  <si>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</si>
  <si>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</si>
  <si>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</si>
  <si>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</si>
  <si>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</si>
  <si>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</si>
  <si>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</si>
  <si>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</si>
  <si>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</si>
  <si>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</si>
  <si>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</si>
  <si>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</si>
  <si>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</si>
  <si>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</si>
  <si>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</si>
  <si>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</si>
  <si>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</si>
  <si>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</si>
  <si>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</si>
  <si>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</si>
  <si>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</si>
  <si>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</si>
  <si>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</si>
  <si>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</si>
  <si>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</si>
  <si>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</si>
  <si>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</si>
  <si>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</si>
  <si>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</si>
  <si>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</si>
  <si>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</si>
  <si>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</si>
  <si>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</si>
  <si>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</si>
  <si>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</si>
  <si>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</si>
  <si>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</si>
  <si>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</si>
  <si>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</si>
  <si>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</si>
  <si>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</si>
  <si>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</si>
  <si>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</si>
  <si>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</si>
  <si>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</si>
  <si>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</si>
  <si>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</si>
  <si>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</si>
  <si>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</si>
  <si>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</si>
  <si>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</si>
  <si>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</si>
  <si>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</si>
  <si>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</si>
  <si>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</si>
  <si>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</si>
  <si>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</si>
  <si>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</si>
  <si>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</si>
  <si>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</si>
  <si>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</si>
  <si>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</si>
  <si>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</si>
  <si>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</si>
  <si>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</si>
  <si>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</si>
  <si>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</si>
  <si>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</si>
  <si>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</si>
  <si>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</si>
  <si>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</si>
  <si>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</si>
  <si>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</si>
  <si>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</si>
  <si>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</si>
  <si>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</si>
  <si>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</si>
  <si>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</si>
  <si>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</si>
  <si>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</si>
  <si>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</si>
  <si>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</si>
  <si>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</si>
  <si>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</si>
  <si>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</si>
  <si>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</si>
  <si>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</si>
  <si>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</si>
  <si>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</si>
  <si>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</si>
  <si>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</si>
  <si>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</si>
  <si>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</si>
  <si>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</si>
  <si>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</si>
  <si>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</si>
  <si>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</si>
  <si>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</si>
  <si>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</si>
  <si>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</si>
  <si>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</si>
  <si>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</si>
  <si>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</si>
  <si>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</si>
  <si>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</si>
  <si>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</si>
  <si>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</si>
  <si>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</si>
  <si>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</si>
  <si>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</si>
  <si>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</si>
  <si>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</si>
  <si>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</si>
  <si>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</si>
  <si>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</si>
  <si>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</si>
  <si>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</si>
  <si>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</si>
  <si>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</si>
  <si>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</si>
  <si>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</si>
  <si>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</si>
  <si>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</si>
  <si>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</si>
  <si>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</si>
  <si>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</si>
  <si>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</si>
  <si>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</si>
  <si>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</si>
  <si>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</si>
  <si>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</si>
  <si>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</si>
  <si>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</si>
  <si>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</si>
  <si>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</si>
  <si>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</si>
  <si>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</si>
  <si>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</si>
  <si>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</si>
  <si>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</si>
  <si>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</si>
  <si>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</si>
  <si>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</si>
  <si>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</si>
  <si>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</si>
  <si>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</si>
  <si>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</si>
  <si>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</si>
  <si>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</si>
  <si>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</si>
  <si>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</si>
  <si>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</si>
  <si>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</si>
  <si>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</si>
  <si>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</si>
  <si>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</si>
  <si>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</si>
  <si>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</si>
  <si>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</si>
  <si>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</si>
  <si>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</si>
  <si>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</si>
  <si>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</si>
  <si>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</si>
  <si>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</si>
  <si>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</si>
  <si>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</si>
  <si>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</si>
  <si>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</si>
  <si>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</si>
  <si>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</si>
  <si>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</si>
  <si>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</si>
  <si>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</si>
  <si>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</si>
  <si>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</si>
  <si>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</si>
  <si>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</si>
  <si>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</si>
  <si>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</si>
  <si>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</si>
  <si>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</si>
  <si>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</si>
  <si>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</si>
  <si>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</si>
  <si>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</si>
  <si>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</si>
  <si>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</si>
  <si>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</si>
  <si>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</si>
  <si>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</si>
  <si>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</si>
  <si>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</si>
  <si>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</si>
  <si>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</si>
  <si>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</si>
  <si>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</si>
  <si>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</si>
  <si>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</si>
  <si>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</si>
  <si>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</si>
  <si>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</si>
  <si>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</si>
  <si>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</si>
  <si>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</si>
  <si>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</si>
  <si>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</si>
  <si>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</si>
  <si>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</si>
  <si>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</si>
  <si>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</si>
  <si>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</si>
  <si>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</si>
  <si>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</si>
  <si>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</si>
  <si>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</si>
  <si>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</si>
  <si>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</si>
  <si>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</si>
  <si>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</si>
  <si>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</si>
  <si>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</si>
  <si>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</si>
  <si>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</si>
  <si>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</si>
  <si>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</si>
  <si>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</si>
  <si>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</si>
  <si>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</si>
  <si>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</si>
  <si>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</si>
  <si>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</si>
  <si>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</si>
  <si>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</si>
  <si>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</si>
  <si>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</si>
  <si>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</si>
  <si>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</si>
  <si>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</si>
  <si>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</si>
  <si>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</si>
  <si>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</si>
  <si>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</si>
  <si>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</si>
  <si>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</si>
  <si>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</si>
  <si>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</si>
  <si>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</si>
  <si>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</si>
  <si>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</si>
  <si>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</si>
  <si>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</si>
  <si>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</si>
  <si>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</si>
  <si>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</si>
  <si>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</si>
  <si>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</si>
  <si>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</si>
  <si>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</si>
  <si>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</si>
  <si>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</si>
  <si>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</si>
  <si>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</si>
  <si>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</si>
  <si>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</si>
  <si>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</si>
  <si>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</si>
  <si>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</si>
  <si>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</si>
  <si>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</si>
  <si>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</si>
  <si>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</si>
  <si>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</si>
  <si>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</si>
  <si>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</si>
  <si>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</si>
  <si>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</si>
  <si>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</si>
  <si>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</si>
  <si>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</si>
  <si>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</si>
  <si>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</si>
  <si>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</si>
  <si>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</si>
  <si>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</si>
  <si>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</si>
  <si>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</si>
  <si>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</si>
  <si>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</si>
  <si>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</si>
  <si>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</si>
  <si>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</si>
  <si>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</si>
  <si>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</si>
  <si>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</si>
  <si>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</si>
  <si>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</si>
  <si>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</si>
  <si>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</si>
  <si>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</si>
  <si>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</si>
  <si>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</si>
  <si>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</si>
  <si>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</si>
  <si>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</si>
  <si>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</si>
  <si>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</si>
  <si>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</si>
  <si>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</si>
  <si>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</si>
  <si>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</si>
  <si>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</si>
  <si>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</si>
  <si>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</si>
  <si>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</si>
  <si>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</si>
  <si>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</si>
  <si>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</si>
  <si>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</si>
  <si>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</si>
  <si>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</si>
  <si>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</si>
  <si>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</si>
  <si>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</si>
  <si>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</si>
  <si>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</si>
  <si>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</si>
  <si>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</si>
  <si>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</si>
  <si>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</si>
  <si>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</si>
  <si>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</si>
  <si>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</si>
  <si>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</si>
  <si>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</si>
  <si>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</si>
  <si>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</si>
  <si>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</si>
  <si>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</si>
  <si>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</si>
  <si>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</si>
  <si>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</si>
  <si>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</si>
  <si>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</si>
  <si>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</si>
  <si>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</si>
  <si>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</si>
  <si>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</si>
  <si>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</si>
  <si>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</si>
  <si>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</si>
  <si>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</si>
  <si>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</si>
  <si>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</si>
  <si>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</si>
  <si>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</si>
  <si>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</si>
  <si>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</si>
  <si>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</si>
  <si>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</si>
  <si>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</si>
  <si>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</si>
  <si>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</si>
  <si>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</si>
  <si>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</si>
  <si>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</si>
  <si>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</si>
  <si>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</si>
  <si>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</si>
  <si>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</si>
  <si>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</si>
  <si>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</si>
  <si>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</si>
  <si>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</si>
  <si>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</si>
  <si>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</si>
  <si>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</si>
  <si>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</si>
  <si>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</si>
  <si>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</si>
  <si>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</si>
  <si>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</si>
  <si>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</si>
  <si>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</si>
  <si>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</si>
  <si>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</si>
  <si>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</si>
  <si>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</si>
  <si>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</si>
  <si>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</si>
  <si>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</si>
  <si>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</si>
  <si>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</si>
  <si>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</si>
  <si>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</si>
  <si>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</si>
  <si>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</si>
  <si>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</si>
  <si>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</si>
  <si>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</si>
  <si>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</si>
  <si>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</si>
  <si>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</si>
  <si>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</si>
  <si>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</si>
  <si>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</si>
  <si>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</si>
  <si>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</si>
  <si>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</si>
  <si>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</si>
  <si>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</si>
  <si>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</si>
  <si>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</si>
  <si>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</si>
  <si>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</si>
  <si>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</si>
  <si>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</si>
  <si>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</si>
  <si>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</si>
  <si>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</si>
  <si>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</si>
  <si>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</si>
  <si>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</si>
  <si>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</si>
  <si>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</si>
  <si>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</si>
  <si>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</si>
  <si>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</si>
  <si>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</si>
  <si>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</si>
  <si>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</si>
  <si>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</si>
  <si>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</si>
  <si>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</si>
  <si>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</si>
  <si>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</si>
  <si>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</si>
  <si>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</si>
  <si>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</si>
  <si>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</si>
  <si>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</si>
  <si>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</si>
  <si>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</si>
  <si>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</si>
  <si>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</si>
  <si>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</si>
  <si>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</si>
  <si>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</si>
  <si>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</si>
  <si>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</si>
  <si>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</si>
  <si>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</si>
  <si>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</si>
  <si>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</si>
  <si>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</si>
  <si>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</si>
  <si>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</si>
  <si>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</si>
  <si>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</si>
  <si>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</si>
  <si>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</si>
  <si>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</si>
  <si>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</si>
  <si>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</si>
  <si>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</si>
  <si>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</si>
  <si>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</si>
  <si>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</si>
  <si>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</si>
  <si>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</si>
  <si>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</si>
  <si>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</si>
  <si>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</si>
  <si>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</si>
  <si>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</si>
  <si>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</si>
  <si>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</si>
  <si>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</si>
  <si>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</si>
  <si>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</si>
  <si>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</si>
  <si>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</si>
  <si>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</si>
  <si>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</si>
  <si>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</si>
  <si>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</si>
  <si>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</si>
  <si>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</si>
  <si>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</si>
  <si>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</si>
  <si>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</si>
  <si>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</si>
  <si>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</si>
  <si>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</si>
  <si>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</si>
  <si>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</si>
  <si>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</si>
  <si>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</si>
  <si>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</si>
  <si>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</si>
  <si>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</si>
  <si>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</si>
  <si>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</si>
  <si>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</si>
  <si>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</si>
  <si>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</si>
  <si>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</si>
  <si>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</si>
  <si>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</si>
  <si>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</si>
  <si>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</si>
  <si>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</si>
  <si>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</si>
  <si>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</si>
  <si>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</si>
  <si>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</si>
  <si>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</si>
  <si>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</si>
  <si>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</si>
  <si>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</si>
  <si>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</si>
  <si>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</si>
  <si>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</si>
  <si>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</si>
  <si>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</si>
  <si>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</si>
  <si>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</si>
  <si>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</si>
  <si>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</si>
  <si>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</si>
  <si>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</si>
  <si>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</si>
  <si>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</si>
  <si>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</si>
  <si>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</si>
  <si>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</si>
  <si>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</si>
  <si>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</si>
  <si>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</si>
  <si>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</si>
  <si>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</si>
  <si>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</si>
  <si>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</si>
  <si>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</si>
  <si>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</si>
  <si>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</si>
  <si>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</si>
  <si>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</si>
  <si>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</si>
  <si>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</si>
  <si>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</si>
  <si>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</si>
  <si>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</si>
  <si>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</si>
  <si>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</si>
  <si>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</si>
  <si>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</si>
  <si>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</si>
  <si>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</si>
  <si>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</si>
  <si>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</si>
  <si>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</si>
  <si>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</si>
  <si>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</si>
  <si>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</si>
  <si>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</si>
  <si>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</si>
  <si>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</si>
  <si>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</si>
  <si>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</si>
  <si>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</si>
  <si>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</si>
  <si>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</si>
  <si>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</si>
  <si>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</si>
  <si>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</si>
  <si>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</si>
  <si>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</si>
  <si>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</si>
  <si>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</si>
  <si>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</si>
  <si>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</si>
  <si>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</si>
  <si>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</si>
  <si>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</si>
  <si>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</si>
  <si>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</si>
  <si>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</si>
  <si>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</si>
  <si>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</si>
  <si>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</si>
  <si>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</si>
  <si>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</si>
  <si>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</si>
  <si>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</si>
  <si>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</si>
  <si>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</si>
  <si>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</si>
  <si>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</si>
  <si>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</si>
  <si>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</si>
  <si>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</si>
  <si>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</si>
  <si>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</si>
  <si>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</si>
  <si>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</si>
  <si>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</si>
  <si>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</si>
  <si>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</si>
  <si>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</si>
  <si>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</si>
  <si>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</si>
  <si>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</si>
  <si>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</si>
  <si>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</si>
  <si>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</si>
  <si>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</si>
  <si>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</si>
  <si>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</si>
  <si>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</si>
  <si>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</si>
  <si>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</si>
  <si>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</si>
  <si>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</si>
  <si>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</si>
  <si>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</si>
  <si>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</si>
  <si>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</si>
  <si>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</si>
  <si>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</si>
  <si>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</si>
  <si>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</si>
  <si>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</si>
  <si>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</si>
  <si>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</si>
  <si>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</si>
  <si>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</si>
  <si>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</si>
  <si>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</si>
  <si>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</si>
  <si>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</si>
  <si>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</si>
  <si>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</si>
  <si>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</si>
  <si>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</si>
  <si>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</si>
  <si>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</si>
  <si>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</si>
  <si>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</si>
  <si>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</si>
  <si>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</si>
  <si>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</si>
  <si>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</si>
  <si>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</si>
  <si>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</si>
  <si>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</si>
  <si>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</si>
  <si>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</si>
  <si>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</si>
  <si>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</si>
  <si>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</si>
  <si>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</si>
  <si>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</si>
  <si>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</si>
  <si>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</si>
  <si>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</si>
  <si>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</si>
  <si>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</si>
  <si>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</si>
  <si>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</si>
  <si>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</si>
  <si>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</si>
  <si>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</si>
  <si>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</si>
  <si>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</si>
  <si>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</si>
  <si>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</si>
  <si>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</si>
  <si>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</si>
  <si>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</si>
  <si>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</si>
  <si>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</si>
  <si>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</si>
  <si>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</si>
  <si>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</si>
  <si>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</si>
  <si>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</si>
  <si>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</si>
  <si>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</si>
  <si>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</si>
  <si>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</si>
  <si>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</si>
  <si>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</si>
  <si>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</si>
  <si>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</si>
  <si>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</si>
  <si>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</si>
  <si>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</si>
  <si>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</si>
  <si>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</si>
  <si>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</si>
  <si>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</si>
  <si>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</si>
  <si>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</si>
  <si>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</si>
  <si>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</si>
  <si>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</si>
  <si>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</si>
  <si>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</si>
  <si>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</si>
  <si>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</si>
  <si>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</si>
  <si>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</si>
  <si>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</si>
  <si>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</si>
  <si>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</si>
  <si>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</si>
  <si>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</si>
  <si>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</si>
  <si>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</si>
  <si>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</si>
  <si>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</si>
  <si>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</si>
  <si>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</si>
  <si>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</si>
  <si>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</si>
  <si>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</si>
  <si>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</si>
  <si>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</si>
  <si>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</si>
  <si>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</si>
  <si>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</si>
  <si>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</si>
  <si>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</si>
  <si>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</si>
  <si>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</si>
  <si>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</si>
  <si>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</si>
  <si>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</si>
  <si>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</si>
  <si>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</si>
  <si>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</si>
  <si>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</si>
  <si>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</si>
  <si>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</si>
  <si>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</si>
  <si>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</si>
  <si>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</si>
  <si>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</si>
  <si>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</si>
  <si>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</si>
  <si>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</si>
  <si>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</si>
  <si>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</si>
  <si>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</si>
  <si>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</si>
  <si>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</si>
  <si>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</si>
  <si>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</si>
  <si>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</si>
  <si>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</si>
  <si>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</si>
  <si>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</si>
  <si>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</si>
  <si>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</si>
  <si>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</si>
  <si>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</si>
  <si>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</si>
  <si>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</si>
  <si>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</si>
  <si>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</si>
  <si>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</si>
  <si>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</si>
  <si>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</si>
  <si>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</si>
  <si>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</si>
  <si>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</si>
  <si>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</si>
  <si>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</si>
  <si>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</si>
  <si>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</si>
  <si>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</si>
  <si>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</si>
  <si>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</si>
  <si>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</si>
  <si>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</si>
  <si>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</si>
  <si>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</si>
  <si>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</si>
  <si>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</si>
  <si>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</si>
  <si>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</si>
  <si>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</si>
  <si>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</si>
  <si>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</si>
  <si>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</si>
  <si>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</si>
  <si>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</si>
  <si>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</si>
  <si>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</si>
  <si>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</si>
  <si>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</si>
  <si>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</si>
  <si>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</si>
  <si>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</si>
  <si>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</si>
  <si>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</si>
  <si>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</si>
  <si>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</si>
  <si>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</si>
  <si>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</si>
  <si>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</si>
  <si>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</si>
  <si>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</si>
  <si>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</si>
  <si>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</si>
  <si>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</si>
  <si>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</si>
  <si>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</si>
  <si>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</si>
  <si>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</si>
  <si>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</si>
  <si>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</si>
  <si>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</si>
  <si>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</si>
  <si>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</si>
  <si>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</si>
  <si>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</si>
  <si>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</si>
  <si>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</si>
  <si>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</si>
  <si>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</si>
  <si>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</si>
  <si>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</si>
  <si>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</si>
  <si>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</si>
  <si>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</si>
  <si>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</si>
  <si>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</si>
  <si>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</si>
  <si>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</si>
  <si>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</si>
  <si>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</si>
  <si>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</si>
  <si>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</si>
  <si>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</si>
  <si>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</si>
  <si>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</si>
  <si>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</si>
  <si>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</si>
  <si>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</si>
  <si>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</si>
  <si>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</si>
  <si>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</si>
  <si>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</si>
  <si>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</si>
  <si>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</si>
  <si>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</si>
  <si>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</si>
  <si>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</si>
  <si>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</si>
  <si>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</si>
  <si>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</si>
  <si>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</si>
  <si>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</si>
  <si>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</si>
  <si>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</si>
  <si>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</si>
  <si>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</si>
  <si>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</si>
  <si>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</si>
  <si>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</si>
  <si>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</si>
  <si>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</si>
  <si>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</si>
  <si>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</si>
  <si>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</si>
  <si>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</si>
  <si>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</si>
  <si>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</si>
  <si>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</si>
  <si>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</si>
  <si>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</si>
  <si>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</si>
  <si>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</si>
  <si>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</si>
  <si>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</si>
  <si>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</si>
  <si>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</si>
  <si>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</si>
  <si>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</si>
  <si>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</si>
  <si>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</si>
  <si>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</si>
  <si>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</si>
  <si>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</si>
  <si>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</si>
  <si>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</si>
  <si>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</si>
  <si>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</si>
  <si>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</si>
  <si>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</si>
  <si>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</si>
  <si>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</si>
  <si>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</si>
  <si>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</si>
  <si>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</si>
  <si>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</si>
  <si>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</si>
  <si>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</si>
  <si>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</si>
  <si>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</si>
  <si>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</si>
  <si>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</si>
  <si>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</si>
  <si>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</si>
  <si>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</si>
  <si>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</si>
  <si>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</si>
  <si>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</si>
  <si>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</si>
  <si>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</si>
  <si>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</si>
  <si>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</si>
  <si>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</si>
  <si>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</si>
  <si>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</si>
  <si>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</si>
  <si>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</si>
  <si>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</si>
  <si>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</si>
  <si>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</si>
  <si>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</si>
  <si>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</si>
  <si>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</si>
  <si>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</si>
  <si>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</si>
  <si>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</si>
  <si>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</si>
  <si>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</si>
  <si>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</si>
  <si>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</si>
  <si>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</si>
  <si>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</si>
  <si>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</si>
  <si>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</si>
  <si>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</si>
  <si>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</si>
  <si>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</si>
  <si>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</si>
  <si>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</si>
  <si>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</si>
  <si>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</si>
  <si>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</si>
  <si>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</si>
  <si>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</si>
  <si>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</si>
  <si>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</si>
  <si>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</si>
  <si>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</si>
  <si>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</si>
  <si>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</si>
  <si>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</si>
  <si>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</si>
  <si>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</si>
  <si>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</si>
  <si>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</si>
  <si>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</si>
  <si>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</si>
  <si>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</si>
  <si>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</si>
  <si>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</si>
  <si>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</si>
  <si>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</si>
  <si>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</si>
  <si>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</si>
  <si>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</si>
  <si>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</si>
  <si>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</si>
  <si>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</si>
  <si>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</si>
  <si>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</si>
  <si>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</si>
  <si>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</si>
  <si>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</si>
  <si>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</si>
  <si>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</si>
  <si>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</si>
  <si>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</si>
  <si>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</si>
  <si>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</si>
  <si>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</si>
  <si>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</si>
  <si>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</si>
  <si>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</si>
  <si>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</si>
  <si>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</si>
  <si>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</si>
  <si>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</si>
  <si>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</si>
  <si>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</si>
  <si>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</si>
  <si>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</si>
  <si>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</si>
  <si>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</si>
  <si>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</si>
  <si>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</si>
  <si>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</si>
  <si>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</si>
  <si>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</si>
  <si>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</si>
  <si>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</si>
  <si>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</si>
  <si>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</si>
  <si>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</si>
  <si>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</si>
  <si>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</si>
  <si>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</si>
  <si>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</si>
  <si>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</si>
  <si>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</si>
  <si>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</si>
  <si>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</si>
  <si>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</si>
  <si>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</si>
  <si>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</si>
  <si>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</si>
  <si>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</si>
  <si>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</si>
  <si>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</si>
  <si>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</si>
  <si>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</si>
  <si>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</si>
  <si>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</si>
  <si>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</si>
  <si>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</si>
  <si>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</si>
  <si>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</si>
  <si>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</si>
  <si>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</si>
  <si>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</si>
  <si>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</si>
  <si>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</si>
  <si>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</si>
  <si>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</si>
  <si>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</si>
  <si>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</si>
  <si>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</si>
  <si>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</si>
  <si>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</si>
  <si>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</si>
  <si>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</si>
  <si>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</si>
  <si>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</si>
  <si>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</si>
  <si>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</si>
  <si>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</si>
  <si>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</si>
  <si>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</si>
  <si>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</si>
  <si>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</si>
  <si>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</si>
  <si>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</si>
  <si>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</si>
  <si>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</si>
  <si>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</si>
  <si>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</si>
  <si>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</si>
  <si>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</si>
  <si>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</si>
  <si>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</si>
  <si>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</si>
  <si>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</si>
  <si>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</si>
  <si>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</si>
  <si>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</si>
  <si>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</si>
  <si>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</si>
  <si>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</si>
  <si>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</si>
  <si>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</si>
  <si>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</si>
  <si>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</si>
  <si>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</si>
  <si>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</si>
  <si>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</si>
  <si>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</si>
  <si>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</si>
  <si>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</si>
  <si>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</si>
  <si>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</si>
  <si>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</si>
  <si>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</si>
  <si>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</si>
  <si>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</si>
  <si>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</si>
  <si>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</si>
  <si>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</si>
  <si>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</si>
  <si>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</si>
  <si>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</si>
  <si>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</si>
  <si>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</si>
  <si>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</si>
  <si>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</si>
  <si>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</si>
  <si>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</si>
  <si>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</si>
  <si>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</si>
  <si>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</si>
  <si>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</si>
  <si>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</si>
  <si>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</si>
  <si>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</si>
  <si>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</si>
  <si>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</si>
  <si>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</si>
  <si>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</si>
  <si>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</si>
  <si>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</si>
  <si>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</si>
  <si>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</si>
  <si>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</si>
  <si>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</si>
  <si>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</si>
  <si>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</si>
  <si>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</si>
  <si>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</si>
  <si>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</si>
  <si>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</si>
  <si>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</si>
  <si>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</si>
  <si>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</si>
  <si>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</si>
  <si>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</si>
  <si>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</si>
  <si>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</si>
  <si>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</si>
  <si>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</si>
  <si>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</si>
  <si>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</si>
  <si>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</si>
  <si>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</si>
  <si>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</si>
  <si>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</si>
  <si>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</si>
  <si>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</si>
  <si>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</si>
  <si>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</si>
  <si>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</si>
  <si>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</si>
  <si>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</si>
  <si>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</si>
  <si>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</si>
  <si>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</si>
  <si>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</si>
  <si>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</si>
  <si>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</si>
  <si>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</si>
  <si>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</si>
  <si>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</si>
  <si>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</si>
  <si>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</si>
  <si>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</si>
  <si>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</si>
  <si>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</si>
  <si>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</si>
  <si>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</si>
  <si>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</si>
  <si>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</si>
  <si>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</si>
  <si>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</si>
  <si>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</si>
  <si>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</si>
  <si>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</si>
  <si>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</si>
  <si>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</si>
  <si>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</si>
  <si>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</si>
  <si>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</si>
  <si>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</si>
  <si>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</si>
  <si>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</si>
  <si>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</si>
  <si>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</si>
  <si>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</si>
  <si>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</si>
  <si>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</si>
  <si>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</si>
  <si>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</si>
  <si>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</si>
  <si>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</si>
  <si>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</si>
  <si>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</si>
  <si>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</si>
  <si>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</si>
  <si>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</si>
  <si>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</si>
  <si>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</si>
  <si>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</si>
  <si>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</si>
  <si>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</si>
  <si>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</si>
  <si>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</si>
  <si>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</si>
  <si>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</si>
  <si>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</si>
  <si>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</si>
  <si>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</si>
  <si>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</si>
  <si>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</si>
  <si>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</si>
  <si>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</si>
  <si>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</si>
  <si>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</si>
  <si>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</si>
  <si>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</si>
  <si>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</si>
  <si>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</si>
  <si>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</si>
  <si>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</si>
  <si>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</si>
  <si>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</si>
  <si>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</si>
  <si>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</si>
  <si>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</si>
  <si>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</si>
  <si>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</si>
  <si>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</si>
  <si>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</si>
  <si>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</si>
  <si>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</si>
  <si>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</si>
  <si>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</si>
  <si>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</si>
  <si>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</si>
  <si>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</si>
  <si>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</si>
  <si>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</si>
  <si>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</si>
  <si>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</si>
  <si>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</si>
  <si>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</si>
  <si>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</si>
  <si>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</si>
  <si>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</si>
  <si>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</si>
  <si>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</si>
  <si>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</si>
  <si>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</si>
  <si>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</si>
  <si>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</si>
  <si>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</si>
  <si>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</si>
  <si>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</si>
  <si>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</si>
  <si>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</si>
  <si>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</si>
  <si>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</si>
  <si>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</si>
  <si>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</si>
  <si>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</si>
  <si>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</si>
  <si>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</si>
  <si>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</si>
  <si>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</si>
  <si>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</si>
  <si>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</si>
  <si>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</si>
  <si>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</si>
  <si>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</si>
  <si>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</si>
  <si>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</si>
  <si>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</si>
  <si>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</si>
  <si>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</si>
  <si>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</si>
  <si>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</si>
  <si>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</si>
  <si>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</si>
  <si>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</si>
  <si>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</si>
  <si>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</si>
  <si>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</si>
  <si>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</si>
  <si>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</si>
  <si>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</si>
  <si>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</si>
  <si>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</si>
  <si>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</si>
  <si>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</si>
  <si>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</si>
  <si>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</si>
  <si>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</si>
  <si>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</si>
  <si>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</si>
  <si>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</si>
  <si>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</si>
  <si>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</si>
  <si>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</si>
  <si>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</si>
  <si>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</si>
  <si>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</si>
  <si>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</si>
  <si>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</si>
  <si>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</si>
  <si>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</si>
  <si>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</si>
  <si>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</si>
  <si>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</si>
  <si>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</si>
  <si>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</si>
  <si>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</si>
  <si>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</si>
  <si>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</si>
  <si>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</si>
  <si>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</si>
  <si>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</si>
  <si>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</si>
  <si>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</si>
  <si>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</si>
  <si>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</si>
  <si>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</si>
  <si>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</si>
  <si>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</si>
  <si>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</si>
  <si>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</si>
  <si>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</si>
  <si>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</si>
  <si>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</si>
  <si>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</si>
  <si>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</si>
  <si>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</si>
  <si>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</si>
  <si>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</si>
  <si>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</si>
  <si>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</si>
  <si>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</si>
  <si>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</si>
  <si>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</si>
  <si>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</si>
  <si>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</si>
  <si>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</si>
  <si>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</si>
  <si>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</si>
  <si>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</si>
  <si>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</si>
  <si>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</si>
  <si>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</si>
  <si>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</si>
  <si>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</si>
  <si>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</si>
  <si>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</si>
  <si>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</si>
  <si>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</si>
  <si>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</si>
  <si>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</si>
  <si>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</si>
  <si>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</si>
  <si>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</si>
  <si>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</si>
  <si>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</si>
  <si>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</si>
  <si>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</si>
  <si>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</si>
  <si>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</si>
  <si>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</si>
  <si>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</si>
  <si>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</si>
  <si>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</si>
  <si>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</si>
  <si>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</si>
  <si>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</si>
  <si>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</si>
  <si>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</si>
  <si>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</si>
  <si>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</si>
  <si>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</si>
  <si>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</si>
  <si>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</si>
  <si>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</si>
  <si>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</si>
  <si>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</si>
  <si>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</si>
  <si>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</si>
  <si>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</si>
  <si>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</si>
  <si>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</si>
  <si>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</si>
  <si>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</si>
  <si>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</si>
  <si>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</si>
  <si>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</si>
  <si>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</si>
  <si>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</si>
  <si>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</si>
  <si>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</si>
  <si>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</si>
  <si>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</si>
  <si>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</si>
  <si>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</si>
  <si>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</si>
  <si>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</si>
  <si>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</si>
  <si>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</si>
  <si>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</si>
  <si>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</si>
  <si>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</si>
  <si>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</si>
  <si>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</si>
  <si>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</si>
  <si>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</si>
  <si>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</si>
  <si>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</si>
  <si>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</si>
  <si>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</si>
  <si>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</si>
  <si>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</si>
  <si>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</si>
  <si>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</si>
  <si>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</si>
  <si>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</si>
  <si>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</si>
  <si>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</si>
  <si>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</si>
  <si>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</si>
  <si>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</si>
  <si>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</si>
  <si>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</si>
  <si>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</si>
  <si>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</si>
  <si>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</si>
  <si>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</si>
  <si>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</si>
  <si>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</si>
  <si>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</si>
  <si>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</si>
  <si>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</si>
  <si>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</si>
  <si>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</si>
  <si>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</si>
  <si>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</si>
  <si>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</si>
  <si>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</si>
  <si>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</si>
  <si>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</si>
  <si>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</si>
  <si>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</si>
  <si>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</si>
  <si>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</si>
  <si>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</si>
  <si>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</si>
  <si>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</si>
  <si>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</si>
  <si>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</si>
  <si>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</si>
  <si>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</si>
  <si>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</si>
  <si>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</si>
  <si>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</si>
  <si>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</si>
  <si>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</si>
  <si>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</si>
  <si>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</si>
  <si>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</si>
  <si>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</si>
  <si>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</si>
  <si>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</si>
  <si>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</si>
  <si>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</si>
  <si>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</si>
  <si>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</si>
  <si>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</si>
  <si>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</si>
  <si>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</si>
  <si>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</si>
  <si>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</si>
  <si>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</si>
  <si>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</si>
  <si>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</si>
  <si>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</si>
  <si>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</si>
  <si>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</si>
  <si>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</si>
  <si>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</si>
  <si>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</si>
  <si>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</si>
  <si>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</si>
  <si>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</si>
  <si>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</si>
  <si>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</si>
  <si>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</si>
  <si>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</si>
  <si>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</si>
  <si>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</si>
  <si>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</si>
  <si>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</si>
  <si>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</si>
  <si>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</si>
  <si>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</si>
  <si>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</si>
  <si>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</si>
  <si>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</si>
  <si>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</si>
  <si>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</si>
  <si>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</si>
  <si>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</si>
  <si>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</si>
  <si>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</si>
  <si>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</si>
  <si>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</si>
  <si>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</si>
  <si>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</si>
  <si>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</si>
  <si>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</si>
  <si>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</si>
  <si>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</si>
  <si>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</si>
  <si>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</si>
  <si>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</si>
  <si>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</si>
  <si>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</si>
  <si>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</si>
  <si>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</si>
  <si>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</si>
  <si>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</si>
  <si>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</si>
  <si>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</si>
  <si>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</si>
  <si>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</si>
  <si>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</si>
  <si>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</si>
  <si>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</si>
  <si>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</si>
  <si>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</si>
  <si>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</si>
  <si>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</si>
  <si>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</si>
  <si>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</si>
  <si>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</si>
  <si>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</si>
  <si>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</si>
  <si>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</si>
  <si>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</si>
  <si>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</si>
  <si>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</si>
  <si>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</si>
  <si>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</si>
  <si>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</si>
  <si>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</si>
  <si>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</si>
  <si>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</si>
  <si>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</si>
  <si>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</si>
  <si>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</si>
  <si>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</si>
  <si>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</si>
  <si>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</si>
  <si>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</si>
  <si>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</si>
  <si>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</si>
  <si>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</si>
  <si>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</si>
  <si>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</si>
  <si>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</si>
  <si>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</si>
  <si>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</si>
  <si>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</si>
  <si>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</si>
  <si>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</si>
  <si>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</si>
  <si>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</si>
  <si>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</si>
  <si>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</si>
  <si>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</si>
  <si>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</si>
  <si>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</si>
  <si>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</si>
  <si>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</si>
  <si>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</si>
  <si>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</si>
  <si>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</si>
  <si>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</si>
  <si>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</si>
  <si>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</si>
  <si>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</si>
  <si>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</si>
  <si>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</si>
  <si>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</si>
  <si>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</si>
  <si>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</si>
  <si>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</si>
  <si>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</si>
  <si>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</si>
  <si>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</si>
  <si>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</si>
  <si>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</si>
  <si>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</si>
  <si>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</si>
  <si>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</si>
  <si>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</si>
  <si>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</si>
  <si>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</si>
  <si>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</si>
  <si>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</si>
  <si>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</si>
  <si>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</si>
  <si>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</si>
  <si>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</si>
  <si>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</si>
  <si>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</si>
  <si>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</si>
  <si>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</si>
  <si>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</si>
  <si>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</si>
  <si>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</si>
  <si>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</si>
  <si>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</si>
  <si>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</si>
  <si>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</si>
  <si>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</si>
  <si>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</si>
  <si>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</si>
  <si>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</si>
  <si>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</si>
  <si>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</si>
  <si>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</si>
  <si>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</si>
  <si>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</si>
  <si>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</si>
  <si>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</si>
  <si>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</si>
  <si>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</si>
  <si>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</si>
  <si>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</si>
  <si>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</si>
  <si>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</si>
  <si>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</si>
  <si>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</si>
  <si>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</si>
  <si>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</si>
  <si>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</si>
  <si>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</si>
  <si>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</si>
  <si>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</si>
  <si>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</si>
  <si>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</si>
  <si>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</si>
  <si>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</si>
  <si>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</si>
  <si>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</si>
  <si>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</si>
  <si>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</si>
  <si>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</si>
  <si>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</si>
  <si>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</si>
  <si>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</si>
  <si>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</si>
  <si>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</si>
  <si>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</si>
  <si>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</si>
  <si>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</si>
  <si>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</si>
  <si>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</si>
  <si>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</si>
  <si>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</si>
  <si>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</si>
  <si>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</si>
  <si>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</si>
  <si>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</si>
  <si>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</si>
  <si>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</si>
  <si>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</si>
  <si>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</si>
  <si>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</si>
  <si>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</si>
  <si>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</si>
  <si>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</si>
  <si>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</si>
  <si>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</si>
  <si>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</si>
  <si>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</si>
  <si>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</si>
  <si>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</si>
  <si>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</si>
  <si>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</si>
  <si>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</si>
  <si>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</si>
  <si>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</si>
  <si>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</si>
  <si>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</si>
  <si>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</si>
  <si>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</si>
  <si>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</si>
  <si>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</si>
  <si>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</si>
  <si>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</si>
  <si>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</si>
  <si>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</si>
  <si>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</si>
  <si>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</si>
  <si>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</si>
  <si>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</si>
  <si>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</si>
  <si>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</si>
  <si>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</si>
  <si>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</si>
  <si>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</si>
  <si>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</si>
  <si>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</si>
  <si>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</si>
  <si>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</si>
  <si>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</si>
  <si>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</si>
  <si>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</si>
  <si>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</si>
  <si>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</si>
  <si>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</si>
  <si>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</si>
  <si>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</si>
  <si>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</si>
  <si>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</si>
  <si>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</si>
  <si>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</si>
  <si>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</si>
  <si>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</si>
  <si>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</si>
  <si>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</si>
  <si>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</si>
  <si>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</si>
  <si>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</si>
  <si>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</si>
  <si>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</si>
  <si>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</si>
  <si>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</si>
  <si>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</si>
  <si>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</si>
  <si>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</si>
  <si>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</si>
  <si>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</si>
  <si>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</si>
  <si>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</si>
  <si>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</si>
  <si>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</si>
  <si>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</si>
  <si>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</si>
  <si>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</si>
  <si>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</si>
  <si>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</si>
  <si>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</si>
  <si>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</si>
  <si>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</si>
  <si>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</si>
  <si>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</si>
  <si>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</si>
  <si>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</si>
  <si>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</si>
  <si>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</si>
  <si>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</si>
  <si>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</si>
  <si>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</si>
  <si>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</si>
  <si>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</si>
  <si>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</si>
  <si>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</si>
  <si>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</si>
  <si>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</si>
  <si>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</si>
  <si>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</si>
  <si>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</si>
  <si>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</si>
  <si>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</si>
  <si>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</si>
  <si>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</si>
  <si>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</si>
  <si>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</si>
  <si>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</si>
  <si>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</si>
  <si>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</si>
  <si>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</si>
  <si>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</si>
  <si>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</si>
  <si>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</si>
  <si>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</si>
  <si>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</si>
  <si>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</si>
  <si>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</si>
  <si>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</si>
  <si>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</si>
  <si>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</si>
  <si>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</si>
  <si>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</si>
  <si>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</si>
  <si>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</si>
  <si>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</si>
  <si>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</si>
  <si>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</si>
  <si>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</si>
  <si>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</si>
  <si>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</si>
  <si>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</si>
  <si>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</si>
  <si>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</si>
  <si>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</si>
  <si>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</si>
  <si>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</si>
  <si>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</si>
  <si>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</si>
  <si>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</si>
  <si>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</si>
  <si>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</si>
  <si>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</si>
  <si>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</si>
  <si>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</si>
  <si>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</si>
  <si>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</si>
  <si>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</si>
  <si>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</si>
  <si>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</si>
  <si>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</si>
  <si>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</si>
  <si>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</si>
  <si>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</si>
  <si>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</si>
  <si>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</si>
  <si>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</si>
  <si>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</si>
  <si>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</si>
  <si>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</si>
  <si>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</si>
  <si>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</si>
  <si>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</si>
  <si>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</si>
  <si>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</si>
  <si>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</si>
  <si>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</si>
  <si>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</si>
  <si>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</si>
  <si>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</si>
  <si>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</si>
  <si>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</si>
  <si>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</si>
  <si>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</si>
  <si>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</si>
  <si>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</si>
  <si>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</si>
  <si>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</si>
  <si>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</si>
  <si>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</si>
  <si>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</si>
  <si>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</si>
  <si>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</si>
  <si>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</si>
  <si>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</si>
  <si>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</si>
  <si>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</si>
  <si>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</si>
  <si>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</si>
  <si>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</si>
  <si>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</si>
  <si>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</si>
  <si>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</si>
  <si>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</si>
  <si>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</si>
  <si>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</si>
  <si>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</si>
  <si>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</si>
  <si>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</si>
  <si>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</si>
  <si>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</si>
  <si>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</si>
  <si>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</si>
  <si>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</si>
  <si>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</si>
  <si>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</si>
  <si>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</si>
  <si>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</si>
  <si>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</si>
  <si>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</si>
  <si>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</si>
  <si>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</si>
  <si>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</si>
  <si>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</si>
  <si>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</si>
  <si>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</si>
  <si>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</si>
  <si>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</si>
  <si>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</si>
  <si>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</si>
  <si>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</si>
  <si>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</si>
  <si>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</si>
  <si>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</si>
  <si>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</si>
  <si>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</si>
  <si>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</si>
  <si>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</si>
  <si>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</si>
  <si>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</si>
  <si>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</si>
  <si>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</si>
  <si>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</si>
  <si>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</si>
  <si>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</si>
  <si>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</si>
  <si>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</si>
  <si>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</si>
  <si>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</si>
  <si>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</si>
  <si>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</si>
  <si>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</si>
  <si>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</si>
  <si>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</si>
  <si>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</si>
  <si>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</si>
  <si>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</si>
  <si>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</si>
  <si>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</si>
  <si>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</si>
  <si>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</si>
  <si>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</si>
  <si>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</si>
  <si>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</si>
  <si>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</si>
  <si>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</si>
  <si>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</si>
  <si>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</si>
  <si>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</si>
  <si>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</si>
  <si>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</si>
  <si>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</si>
  <si>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</si>
  <si>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</si>
  <si>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</si>
  <si>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</si>
  <si>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</si>
  <si>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</si>
  <si>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</si>
  <si>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</si>
  <si>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</si>
  <si>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</si>
  <si>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</si>
  <si>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</si>
  <si>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</si>
  <si>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</si>
  <si>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</si>
  <si>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</si>
  <si>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</si>
  <si>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</si>
  <si>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</si>
  <si>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</si>
  <si>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</si>
  <si>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</si>
  <si>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</si>
  <si>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</si>
  <si>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</si>
  <si>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</si>
  <si>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</si>
  <si>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</si>
  <si>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</si>
  <si>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</si>
  <si>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</si>
  <si>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</si>
  <si>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</si>
  <si>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</si>
  <si>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</si>
  <si>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</si>
  <si>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</si>
  <si>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</si>
  <si>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</si>
  <si>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</si>
  <si>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</si>
  <si>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</si>
  <si>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</si>
  <si>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</si>
  <si>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</si>
  <si>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</si>
  <si>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</si>
  <si>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</si>
  <si>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</si>
  <si>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</si>
  <si>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</si>
  <si>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</si>
  <si>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</si>
  <si>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</si>
  <si>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</si>
  <si>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</si>
  <si>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</si>
  <si>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</si>
  <si>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</si>
  <si>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</si>
  <si>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</si>
  <si>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</si>
  <si>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</si>
  <si>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</si>
  <si>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</si>
  <si>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</si>
  <si>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</si>
  <si>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</si>
  <si>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</si>
  <si>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</si>
  <si>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</si>
  <si>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</si>
  <si>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</si>
  <si>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</si>
  <si>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</si>
  <si>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</si>
  <si>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</si>
  <si>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</si>
  <si>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</si>
  <si>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</si>
  <si>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</si>
  <si>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</si>
  <si>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</si>
  <si>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</si>
  <si>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</si>
  <si>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</si>
  <si>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</si>
  <si>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</si>
  <si>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</si>
  <si>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</si>
  <si>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</si>
  <si>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</si>
  <si>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</si>
  <si>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</si>
  <si>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</si>
  <si>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</si>
  <si>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</si>
  <si>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</si>
  <si>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</si>
  <si>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</si>
  <si>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</si>
  <si>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</si>
  <si>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</si>
  <si>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</si>
  <si>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</si>
  <si>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</si>
  <si>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</si>
  <si>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</si>
  <si>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</si>
  <si>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</si>
  <si>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</si>
  <si>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</si>
  <si>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</si>
  <si>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</si>
  <si>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</si>
  <si>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</si>
  <si>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</si>
  <si>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</si>
  <si>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</si>
  <si>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</si>
  <si>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</si>
  <si>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</si>
  <si>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</si>
  <si>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</si>
  <si>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</si>
  <si>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</si>
  <si>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</si>
  <si>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</si>
  <si>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</si>
  <si>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</si>
  <si>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</si>
  <si>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</si>
  <si>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</si>
  <si>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</si>
  <si>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</si>
  <si>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</si>
  <si>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</si>
  <si>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</si>
  <si>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</si>
  <si>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</si>
  <si>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</si>
  <si>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</si>
  <si>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</si>
  <si>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</si>
  <si>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</si>
  <si>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</si>
  <si>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</si>
  <si>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</si>
  <si>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</si>
  <si>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</si>
  <si>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</si>
  <si>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</si>
  <si>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</si>
  <si>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</si>
  <si>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</si>
  <si>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</si>
  <si>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</si>
  <si>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</si>
  <si>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</si>
  <si>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</si>
  <si>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</si>
  <si>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</si>
  <si>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</si>
  <si>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</si>
  <si>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</si>
  <si>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</si>
  <si>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</si>
  <si>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</si>
  <si>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</si>
  <si>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</si>
  <si>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</si>
  <si>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</si>
  <si>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</si>
  <si>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</si>
  <si>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</si>
  <si>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</si>
  <si>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</si>
  <si>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</si>
  <si>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</si>
  <si>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</si>
  <si>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</si>
  <si>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</si>
  <si>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</si>
  <si>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</si>
  <si>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</si>
  <si>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</si>
  <si>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</si>
  <si>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</si>
  <si>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</si>
  <si>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</si>
  <si>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</si>
  <si>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</si>
  <si>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</si>
  <si>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</si>
  <si>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</si>
  <si>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</si>
  <si>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</si>
  <si>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</si>
  <si>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</si>
  <si>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</si>
  <si>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</si>
  <si>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</si>
  <si>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</si>
  <si>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</si>
  <si>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</si>
  <si>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</si>
  <si>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</si>
  <si>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</si>
  <si>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</si>
  <si>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</si>
  <si>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</si>
  <si>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</si>
  <si>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</si>
  <si>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</si>
  <si>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</si>
  <si>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</si>
  <si>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</si>
  <si>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</si>
  <si>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</si>
  <si>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</si>
  <si>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</si>
  <si>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</si>
  <si>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</si>
  <si>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</si>
  <si>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</si>
  <si>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</si>
  <si>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</si>
  <si>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</si>
  <si>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</si>
  <si>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</si>
  <si>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</si>
  <si>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</si>
  <si>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</si>
  <si>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</si>
  <si>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</si>
  <si>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</si>
  <si>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</si>
  <si>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</si>
  <si>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</si>
  <si>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</si>
  <si>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</si>
  <si>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</si>
  <si>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</si>
  <si>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</si>
  <si>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</si>
  <si>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</si>
  <si>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</si>
  <si>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</si>
  <si>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</si>
  <si>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</si>
  <si>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</si>
  <si>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</si>
  <si>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</si>
  <si>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</si>
  <si>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</si>
  <si>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</si>
  <si>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</si>
  <si>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</si>
  <si>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</si>
  <si>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</si>
  <si>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</si>
  <si>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</si>
  <si>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</si>
  <si>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</si>
  <si>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</si>
  <si>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</si>
  <si>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</si>
  <si>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</si>
  <si>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</si>
  <si>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</si>
  <si>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</si>
  <si>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</si>
  <si>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</si>
  <si>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</si>
  <si>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</si>
  <si>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</si>
  <si>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</si>
  <si>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</si>
  <si>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</si>
  <si>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</si>
  <si>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</si>
  <si>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</si>
  <si>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</si>
  <si>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</si>
  <si>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</si>
  <si>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</si>
  <si>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</si>
  <si>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</si>
  <si>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</si>
  <si>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</si>
  <si>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</si>
  <si>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</si>
  <si>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</si>
  <si>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</si>
  <si>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</si>
  <si>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</si>
  <si>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</si>
  <si>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</si>
  <si>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</si>
  <si>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</si>
  <si>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</si>
  <si>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</si>
  <si>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</si>
  <si>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</si>
  <si>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</si>
  <si>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</si>
  <si>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</si>
  <si>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</si>
  <si>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</si>
  <si>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</si>
  <si>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</si>
  <si>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</si>
  <si>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</si>
  <si>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</si>
  <si>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</si>
  <si>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</si>
  <si>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</si>
  <si>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</si>
  <si>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</si>
  <si>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</si>
  <si>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</si>
  <si>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</si>
  <si>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</si>
  <si>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</si>
  <si>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</si>
  <si>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</si>
  <si>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</si>
  <si>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</si>
  <si>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</si>
  <si>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</si>
  <si>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</si>
  <si>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</si>
  <si>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</si>
  <si>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</si>
  <si>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</si>
  <si>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</si>
  <si>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</si>
  <si>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</si>
  <si>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</si>
  <si>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</si>
  <si>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</si>
  <si>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</si>
  <si>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</si>
  <si>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</si>
  <si>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</si>
  <si>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</si>
  <si>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</si>
  <si>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</si>
  <si>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</si>
  <si>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</si>
  <si>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</si>
  <si>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</si>
  <si>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</si>
  <si>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</si>
  <si>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</si>
  <si>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</si>
  <si>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</si>
  <si>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</si>
  <si>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</si>
  <si>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</si>
  <si>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</si>
  <si>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</si>
  <si>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</si>
  <si>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</si>
  <si>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</si>
  <si>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</si>
  <si>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</si>
  <si>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</si>
  <si>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</si>
  <si>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</si>
  <si>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</si>
  <si>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</si>
  <si>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</si>
  <si>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</si>
  <si>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</si>
  <si>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</si>
  <si>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</si>
  <si>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</si>
  <si>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</si>
  <si>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</si>
  <si>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</si>
  <si>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</si>
  <si>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</si>
  <si>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</si>
  <si>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</si>
  <si>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</si>
  <si>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</si>
  <si>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</si>
  <si>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</si>
  <si>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</si>
  <si>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</si>
  <si>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</si>
  <si>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</si>
  <si>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</si>
  <si>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</si>
  <si>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</si>
  <si>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</si>
  <si>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</si>
  <si>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</si>
  <si>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</si>
  <si>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</si>
  <si>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</si>
  <si>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</si>
  <si>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</si>
  <si>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</si>
  <si>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</si>
  <si>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</si>
  <si>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</si>
  <si>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</si>
  <si>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</si>
  <si>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</si>
  <si>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</si>
  <si>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</si>
  <si>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</si>
  <si>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</si>
  <si>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</si>
  <si>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</si>
  <si>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</si>
  <si>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</si>
  <si>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</si>
  <si>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</si>
  <si>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</si>
  <si>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</si>
  <si>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</si>
  <si>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</si>
  <si>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</si>
  <si>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</si>
  <si>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</si>
  <si>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</si>
  <si>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</si>
  <si>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</si>
  <si>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</si>
  <si>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</si>
  <si>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</si>
  <si>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</si>
  <si>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</si>
  <si>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</si>
  <si>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</si>
  <si>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</si>
  <si>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</si>
  <si>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</si>
  <si>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</si>
  <si>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</si>
  <si>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</si>
  <si>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</si>
  <si>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</si>
  <si>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</si>
  <si>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</si>
  <si>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</si>
  <si>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</si>
  <si>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</si>
  <si>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</si>
  <si>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</si>
  <si>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</si>
  <si>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</si>
  <si>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</si>
  <si>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</si>
  <si>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</si>
  <si>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</si>
  <si>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</si>
  <si>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</si>
  <si>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</si>
  <si>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</si>
  <si>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</si>
  <si>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</si>
  <si>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</si>
  <si>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</si>
  <si>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</si>
  <si>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</si>
  <si>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</si>
  <si>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</si>
  <si>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</si>
  <si>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</si>
  <si>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</si>
  <si>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</si>
  <si>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</si>
  <si>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</si>
  <si>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</si>
  <si>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</si>
  <si>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</si>
  <si>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</si>
  <si>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</si>
  <si>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</si>
  <si>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</si>
  <si>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</si>
  <si>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</si>
  <si>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</si>
  <si>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</si>
  <si>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</si>
  <si>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</si>
  <si>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</si>
  <si>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</si>
  <si>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</si>
  <si>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</si>
  <si>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</si>
  <si>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</si>
  <si>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</si>
  <si>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</si>
  <si>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</si>
  <si>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</si>
  <si>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</si>
  <si>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</si>
  <si>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</si>
  <si>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</si>
  <si>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</si>
  <si>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</si>
  <si>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</si>
  <si>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</si>
  <si>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</si>
  <si>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</si>
  <si>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</si>
  <si>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</si>
  <si>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</si>
  <si>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</si>
  <si>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</si>
  <si>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</si>
  <si>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</si>
  <si>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</si>
  <si>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</si>
  <si>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</si>
  <si>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</si>
  <si>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</si>
  <si>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</si>
  <si>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</si>
  <si>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</si>
  <si>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</si>
  <si>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</si>
  <si>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</si>
  <si>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</si>
  <si>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</si>
  <si>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</si>
  <si>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</si>
  <si>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</si>
  <si>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</si>
  <si>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</si>
  <si>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</si>
  <si>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</si>
  <si>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</si>
  <si>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</si>
  <si>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</si>
  <si>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</si>
  <si>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</si>
  <si>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</si>
  <si>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</si>
  <si>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</si>
  <si>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</si>
  <si>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</si>
  <si>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</si>
  <si>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</si>
  <si>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</si>
  <si>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</si>
  <si>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</si>
  <si>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</si>
  <si>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</si>
  <si>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</si>
  <si>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</si>
  <si>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</si>
  <si>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</si>
  <si>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</si>
  <si>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</si>
  <si>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</si>
  <si>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</si>
  <si>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</si>
  <si>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</si>
  <si>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</si>
  <si>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</si>
  <si>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</si>
  <si>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</si>
  <si>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</si>
  <si>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</si>
  <si>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</si>
  <si>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</si>
  <si>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</si>
  <si>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</si>
  <si>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</si>
  <si>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</si>
  <si>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</si>
  <si>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</si>
  <si>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</si>
  <si>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</si>
  <si>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</si>
  <si>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</si>
  <si>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</si>
  <si>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</si>
  <si>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</si>
  <si>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</si>
  <si>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</si>
  <si>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</si>
  <si>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</si>
  <si>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</si>
  <si>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</si>
  <si>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</si>
  <si>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</si>
  <si>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</si>
  <si>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</si>
  <si>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</si>
  <si>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</si>
  <si>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</si>
  <si>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</si>
  <si>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</si>
  <si>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</si>
  <si>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</si>
  <si>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</si>
  <si>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</si>
  <si>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</si>
  <si>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</si>
  <si>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</si>
  <si>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</si>
  <si>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</si>
  <si>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</si>
  <si>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</si>
  <si>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</si>
  <si>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</si>
  <si>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</si>
  <si>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</si>
  <si>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</si>
  <si>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</si>
  <si>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</si>
  <si>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</si>
  <si>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</si>
  <si>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</si>
  <si>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</si>
  <si>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</si>
  <si>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</si>
  <si>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</si>
  <si>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</si>
  <si>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</si>
  <si>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</si>
  <si>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</si>
  <si>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</si>
  <si>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</si>
  <si>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</si>
  <si>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</si>
  <si>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</si>
  <si>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</si>
  <si>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</si>
  <si>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</si>
  <si>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</si>
  <si>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</si>
  <si>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</si>
  <si>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</si>
  <si>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</si>
  <si>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</si>
  <si>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</si>
  <si>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</si>
  <si>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</si>
  <si>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</si>
  <si>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</si>
  <si>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</si>
  <si>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</si>
  <si>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</si>
  <si>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</si>
  <si>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</si>
  <si>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</si>
  <si>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</si>
  <si>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</si>
  <si>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</si>
  <si>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</si>
  <si>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</si>
  <si>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</si>
  <si>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</si>
  <si>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</si>
  <si>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</si>
  <si>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</si>
  <si>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</si>
  <si>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</si>
  <si>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</si>
  <si>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</si>
  <si>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</si>
  <si>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</si>
  <si>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</si>
  <si>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</si>
  <si>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</si>
  <si>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</si>
  <si>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</si>
  <si>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</si>
  <si>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</si>
  <si>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</si>
  <si>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</si>
  <si>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</si>
  <si>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</si>
  <si>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</si>
  <si>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</si>
  <si>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</si>
  <si>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</si>
  <si>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</si>
  <si>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</si>
  <si>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</si>
  <si>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</si>
  <si>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</si>
  <si>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</si>
  <si>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</si>
  <si>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</si>
  <si>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</si>
  <si>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</si>
  <si>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</si>
  <si>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</si>
  <si>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</si>
  <si>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</si>
  <si>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</si>
  <si>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</si>
  <si>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</si>
  <si>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</si>
  <si>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</si>
  <si>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</si>
  <si>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</si>
  <si>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</si>
  <si>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</si>
  <si>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</si>
  <si>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</si>
  <si>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</si>
  <si>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</si>
  <si>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</si>
  <si>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</si>
  <si>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</si>
  <si>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</si>
  <si>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</si>
  <si>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</si>
  <si>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</si>
  <si>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</si>
  <si>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</si>
  <si>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</si>
  <si>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</si>
  <si>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</si>
  <si>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</si>
  <si>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</si>
  <si>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</si>
  <si>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</si>
  <si>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</si>
  <si>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</si>
  <si>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</si>
  <si>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</si>
  <si>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</si>
  <si>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</si>
  <si>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</si>
  <si>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</si>
  <si>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</si>
  <si>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</si>
  <si>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</si>
  <si>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</si>
  <si>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</si>
  <si>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</si>
  <si>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</si>
  <si>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</si>
  <si>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</si>
  <si>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</si>
  <si>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</si>
  <si>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</si>
  <si>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</si>
  <si>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</si>
  <si>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</si>
  <si>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</si>
  <si>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</si>
  <si>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</si>
  <si>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</si>
  <si>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</si>
  <si>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</si>
  <si>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</si>
  <si>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</si>
  <si>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</si>
  <si>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</si>
  <si>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</si>
  <si>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</si>
  <si>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</si>
  <si>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</si>
  <si>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</si>
  <si>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</si>
  <si>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</si>
  <si>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</si>
  <si>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</si>
  <si>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</si>
  <si>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</si>
  <si>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</si>
  <si>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</si>
  <si>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</si>
  <si>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</si>
  <si>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</si>
  <si>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</si>
  <si>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</si>
  <si>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</si>
  <si>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</si>
  <si>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</si>
  <si>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</si>
  <si>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</si>
  <si>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</si>
  <si>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</si>
  <si>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</si>
  <si>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</si>
  <si>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</si>
  <si>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</si>
  <si>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</si>
  <si>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</si>
  <si>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</si>
  <si>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</si>
  <si>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</si>
  <si>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</si>
  <si>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</si>
  <si>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</si>
  <si>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</si>
  <si>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</si>
  <si>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</si>
  <si>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</si>
  <si>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</si>
  <si>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</si>
  <si>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</si>
  <si>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</si>
  <si>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</si>
  <si>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</si>
  <si>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</si>
  <si>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</si>
  <si>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</si>
  <si>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</si>
  <si>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</si>
  <si>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</si>
  <si>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</si>
  <si>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</si>
  <si>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</si>
  <si>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</si>
  <si>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</si>
  <si>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</si>
  <si>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</si>
  <si>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</si>
  <si>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</si>
  <si>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</si>
  <si>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</si>
  <si>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</si>
  <si>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</si>
  <si>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</si>
  <si>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</si>
  <si>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</si>
  <si>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</si>
  <si>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</si>
  <si>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</si>
  <si>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</si>
  <si>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</si>
  <si>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</si>
  <si>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</si>
  <si>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</si>
  <si>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</si>
  <si>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</si>
  <si>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</si>
  <si>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</si>
  <si>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</si>
  <si>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</si>
  <si>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</si>
  <si>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</si>
  <si>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</si>
  <si>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</si>
  <si>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</si>
  <si>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</si>
  <si>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</si>
  <si>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</si>
  <si>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</si>
  <si>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</si>
  <si>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</si>
  <si>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</si>
  <si>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</si>
  <si>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</si>
  <si>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</si>
  <si>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</si>
  <si>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</si>
  <si>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</si>
  <si>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</si>
  <si>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</si>
  <si>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</si>
  <si>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</si>
  <si>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</si>
  <si>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</si>
  <si>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</si>
  <si>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</si>
  <si>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</si>
  <si>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</si>
  <si>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</si>
  <si>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</si>
  <si>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</si>
  <si>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</si>
  <si>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</si>
  <si>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</si>
  <si>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</si>
  <si>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</si>
  <si>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</si>
  <si>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</si>
  <si>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</si>
  <si>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</si>
  <si>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</si>
  <si>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</si>
  <si>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</si>
  <si>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</si>
  <si>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</si>
  <si>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</si>
  <si>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</si>
  <si>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</si>
  <si>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</si>
  <si>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</si>
  <si>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</si>
  <si>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</si>
  <si>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</si>
  <si>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</si>
  <si>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</si>
  <si>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</si>
  <si>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</si>
  <si>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</si>
  <si>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</si>
  <si>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</si>
  <si>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</si>
  <si>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</si>
  <si>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</si>
  <si>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</si>
  <si>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</si>
  <si>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</si>
  <si>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</si>
  <si>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</si>
  <si>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</si>
  <si>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</si>
  <si>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</si>
  <si>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</si>
  <si>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</si>
  <si>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</si>
  <si>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</si>
  <si>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</si>
  <si>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</si>
  <si>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</si>
  <si>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</si>
  <si>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</si>
  <si>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</si>
  <si>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</si>
  <si>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</si>
  <si>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</si>
  <si>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</si>
  <si>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</si>
  <si>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</si>
  <si>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</si>
  <si>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</si>
  <si>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</si>
  <si>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</si>
  <si>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</si>
  <si>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</si>
  <si>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</si>
  <si>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</si>
  <si>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</si>
  <si>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</si>
  <si>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</si>
  <si>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</si>
  <si>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</si>
  <si>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</si>
  <si>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</si>
  <si>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</si>
  <si>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</si>
  <si>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</si>
  <si>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</si>
  <si>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</si>
  <si>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</si>
  <si>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</si>
  <si>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</si>
  <si>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</si>
  <si>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</si>
  <si>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</si>
  <si>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</si>
  <si>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</si>
  <si>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</si>
  <si>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</si>
  <si>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</si>
  <si>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</si>
  <si>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</si>
  <si>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</si>
  <si>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</si>
  <si>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</si>
  <si>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</si>
  <si>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</si>
  <si>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</si>
  <si>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</si>
  <si>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</si>
  <si>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</si>
  <si>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</si>
  <si>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</si>
  <si>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</si>
  <si>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</si>
  <si>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</si>
  <si>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</si>
  <si>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</si>
  <si>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</si>
  <si>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</si>
  <si>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</si>
  <si>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</si>
  <si>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</si>
  <si>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</si>
  <si>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</si>
  <si>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</si>
  <si>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</si>
  <si>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</si>
  <si>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</si>
  <si>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</si>
  <si>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</si>
  <si>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</si>
  <si>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</si>
  <si>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</si>
  <si>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</si>
  <si>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</si>
  <si>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</si>
  <si>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</si>
  <si>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</si>
  <si>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</si>
  <si>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</si>
  <si>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</si>
  <si>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</si>
  <si>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</si>
  <si>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</si>
  <si>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</si>
  <si>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</si>
  <si>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</si>
  <si>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</si>
  <si>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</si>
  <si>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</si>
  <si>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</si>
  <si>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</si>
  <si>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</si>
  <si>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</si>
  <si>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</si>
  <si>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</si>
  <si>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</si>
  <si>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</si>
  <si>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</si>
  <si>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</si>
  <si>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</si>
  <si>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</si>
  <si>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</si>
  <si>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</si>
  <si>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</si>
  <si>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</si>
  <si>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</si>
  <si>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</si>
  <si>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</si>
  <si>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</si>
  <si>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</si>
  <si>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</si>
  <si>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</si>
  <si>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</si>
  <si>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</si>
  <si>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</si>
  <si>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</si>
  <si>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</si>
  <si>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</si>
  <si>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</si>
  <si>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</si>
  <si>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</si>
  <si>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</si>
  <si>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</si>
  <si>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</si>
  <si>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</si>
  <si>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</si>
  <si>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</si>
  <si>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</si>
  <si>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</si>
  <si>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</si>
  <si>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</si>
  <si>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</si>
  <si>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</si>
  <si>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</si>
  <si>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</si>
  <si>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</si>
  <si>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</si>
  <si>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</si>
  <si>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</si>
  <si>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</si>
  <si>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</si>
  <si>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</si>
  <si>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</si>
  <si>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</si>
  <si>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</si>
  <si>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</si>
  <si>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</si>
  <si>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</si>
  <si>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</si>
  <si>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</si>
  <si>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</si>
  <si>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</si>
  <si>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</si>
  <si>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</si>
  <si>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</si>
  <si>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</si>
  <si>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</si>
  <si>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</si>
  <si>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</si>
  <si>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</si>
  <si>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</si>
  <si>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</si>
  <si>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</si>
  <si>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</si>
  <si>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</si>
  <si>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</si>
  <si>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</si>
  <si>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</si>
  <si>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</si>
  <si>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</si>
  <si>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</si>
  <si>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</si>
  <si>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</si>
  <si>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</si>
  <si>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</si>
  <si>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</si>
  <si>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</si>
  <si>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</si>
  <si>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</si>
  <si>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</si>
  <si>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</si>
  <si>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</si>
  <si>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</si>
  <si>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</si>
  <si>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</si>
  <si>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</si>
  <si>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</si>
  <si>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</si>
  <si>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</si>
  <si>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</si>
  <si>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</si>
  <si>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</si>
  <si>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</si>
  <si>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</si>
  <si>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</si>
  <si>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</si>
  <si>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</si>
  <si>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</si>
  <si>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</si>
  <si>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</si>
  <si>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</si>
  <si>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</si>
  <si>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</si>
  <si>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</si>
  <si>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</si>
  <si>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</si>
  <si>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</si>
  <si>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</si>
  <si>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</si>
  <si>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</si>
  <si>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</si>
  <si>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</si>
  <si>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</si>
  <si>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</si>
  <si>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</si>
  <si>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</si>
  <si>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</si>
  <si>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</si>
  <si>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</si>
  <si>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</si>
  <si>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</si>
  <si>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</si>
  <si>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</si>
  <si>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</si>
  <si>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</si>
  <si>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</si>
  <si>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</si>
  <si>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</si>
  <si>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</si>
  <si>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</si>
  <si>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</si>
  <si>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</si>
  <si>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</si>
  <si>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</si>
  <si>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</si>
  <si>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</si>
  <si>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</si>
  <si>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</si>
  <si>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</si>
  <si>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</si>
  <si>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</si>
  <si>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</si>
  <si>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</si>
  <si>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</si>
  <si>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</si>
  <si>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</si>
  <si>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</si>
  <si>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</si>
  <si>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</si>
  <si>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</si>
  <si>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</si>
  <si>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</si>
  <si>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</si>
  <si>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</si>
  <si>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</si>
  <si>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</si>
  <si>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</si>
  <si>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</si>
  <si>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</si>
  <si>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</si>
  <si>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</si>
  <si>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</si>
  <si>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</si>
  <si>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</si>
  <si>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</si>
  <si>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</si>
  <si>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</si>
  <si>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</si>
  <si>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</si>
  <si>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</si>
  <si>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</si>
  <si>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</si>
  <si>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</si>
  <si>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</si>
  <si>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</si>
  <si>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</si>
  <si>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</si>
  <si>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</si>
  <si>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</si>
  <si>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</si>
  <si>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</si>
  <si>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</si>
  <si>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</si>
  <si>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</si>
  <si>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</si>
  <si>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</si>
  <si>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</si>
  <si>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</si>
  <si>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</si>
  <si>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</si>
  <si>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</si>
  <si>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</si>
  <si>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</si>
  <si>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</si>
  <si>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</si>
  <si>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</si>
  <si>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</si>
  <si>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</si>
  <si>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</si>
  <si>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</si>
  <si>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</si>
  <si>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</si>
  <si>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</si>
  <si>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</si>
  <si>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</si>
  <si>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</si>
  <si>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</si>
  <si>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</si>
  <si>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</si>
  <si>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</si>
  <si>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</si>
  <si>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</si>
  <si>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</si>
  <si>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</si>
  <si>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</si>
  <si>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</si>
  <si>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</si>
  <si>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</si>
  <si>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</si>
  <si>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</si>
  <si>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</si>
  <si>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</si>
  <si>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</si>
  <si>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</si>
  <si>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</si>
  <si>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</si>
  <si>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</si>
  <si>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</si>
  <si>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</si>
  <si>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</si>
  <si>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</si>
  <si>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</si>
  <si>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</si>
  <si>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</si>
  <si>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</si>
  <si>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</si>
  <si>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</si>
  <si>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</si>
  <si>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</si>
  <si>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</si>
  <si>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</si>
  <si>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</si>
  <si>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</si>
  <si>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</si>
  <si>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</si>
  <si>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</si>
  <si>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</si>
  <si>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</si>
  <si>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</si>
  <si>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</si>
  <si>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</si>
  <si>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</si>
  <si>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</si>
  <si>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</si>
  <si>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</si>
  <si>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</si>
  <si>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</si>
  <si>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</si>
  <si>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</si>
  <si>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</si>
  <si>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</si>
  <si>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</si>
  <si>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</si>
  <si>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</si>
  <si>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</si>
  <si>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</si>
  <si>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</si>
  <si>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</si>
  <si>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</si>
  <si>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</si>
  <si>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</si>
  <si>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</si>
  <si>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</si>
  <si>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</si>
  <si>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</si>
  <si>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</si>
  <si>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</si>
  <si>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</si>
  <si>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</si>
  <si>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</si>
  <si>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</si>
  <si>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</si>
  <si>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</si>
  <si>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</si>
  <si>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</si>
  <si>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</si>
  <si>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</si>
  <si>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</si>
  <si>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</si>
  <si>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</si>
  <si>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</si>
  <si>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</si>
  <si>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</si>
  <si>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</si>
  <si>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</si>
  <si>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</si>
  <si>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</si>
  <si>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</si>
  <si>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</si>
  <si>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</si>
  <si>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</si>
  <si>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</si>
  <si>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</si>
  <si>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</si>
  <si>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</si>
  <si>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</si>
  <si>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</si>
  <si>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</si>
  <si>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</si>
  <si>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</si>
  <si>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</si>
  <si>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</si>
  <si>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</si>
  <si>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</si>
  <si>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</si>
  <si>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</si>
  <si>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</si>
  <si>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</si>
  <si>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</si>
  <si>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</si>
  <si>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</si>
  <si>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</si>
  <si>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</si>
  <si>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</si>
  <si>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</si>
  <si>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</si>
  <si>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</si>
  <si>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</si>
  <si>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</si>
  <si>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</si>
  <si>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</si>
  <si>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</si>
  <si>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</si>
  <si>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</si>
  <si>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</si>
  <si>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</si>
  <si>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</si>
  <si>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</si>
  <si>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</si>
  <si>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</si>
  <si>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</si>
  <si>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</si>
  <si>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</si>
  <si>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</si>
  <si>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</si>
  <si>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</si>
  <si>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</si>
  <si>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</si>
  <si>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</si>
  <si>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</si>
  <si>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</si>
  <si>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</si>
  <si>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</si>
  <si>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</si>
  <si>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</si>
  <si>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</si>
  <si>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</si>
  <si>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</si>
  <si>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</si>
  <si>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</si>
  <si>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</si>
  <si>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</si>
  <si>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</si>
  <si>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</si>
  <si>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</si>
  <si>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</si>
  <si>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</si>
  <si>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</si>
  <si>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</si>
  <si>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</si>
  <si>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</si>
  <si>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</si>
  <si>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</si>
  <si>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</si>
  <si>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</si>
  <si>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</si>
  <si>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</si>
  <si>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</si>
  <si>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</si>
  <si>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</si>
  <si>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</si>
  <si>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</si>
  <si>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</si>
  <si>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</si>
  <si>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</si>
  <si>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</si>
  <si>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</si>
  <si>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</si>
  <si>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</si>
  <si>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</si>
  <si>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</si>
  <si>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</si>
  <si>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</si>
  <si>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</si>
  <si>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</si>
  <si>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</si>
  <si>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</si>
  <si>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</si>
  <si>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</si>
  <si>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</si>
  <si>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</si>
  <si>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</si>
  <si>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</si>
  <si>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</si>
  <si>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</si>
  <si>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</si>
  <si>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</si>
  <si>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</si>
  <si>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</si>
  <si>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</si>
  <si>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</si>
  <si>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</si>
  <si>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</si>
  <si>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</si>
  <si>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</si>
  <si>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</si>
  <si>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</si>
  <si>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</si>
  <si>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</si>
  <si>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</si>
  <si>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</si>
  <si>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</si>
  <si>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</si>
  <si>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</si>
  <si>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</si>
  <si>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</si>
  <si>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</si>
  <si>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</si>
  <si>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</si>
  <si>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</si>
  <si>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</si>
  <si>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</si>
  <si>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</si>
  <si>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</si>
  <si>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</si>
  <si>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</si>
  <si>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</si>
  <si>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</si>
  <si>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</si>
  <si>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</si>
  <si>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</si>
  <si>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</si>
  <si>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</si>
  <si>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</si>
  <si>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</si>
  <si>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</si>
  <si>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</si>
  <si>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</si>
  <si>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</si>
  <si>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</si>
  <si>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</si>
  <si>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</si>
  <si>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</si>
  <si>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</si>
  <si>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</si>
  <si>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</si>
  <si>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</si>
  <si>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</si>
  <si>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</si>
  <si>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</si>
  <si>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</si>
  <si>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</si>
  <si>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</si>
  <si>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</si>
  <si>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</si>
  <si>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</si>
  <si>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</si>
  <si>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</si>
  <si>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</si>
  <si>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</si>
  <si>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</si>
  <si>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</si>
  <si>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</si>
  <si>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</si>
  <si>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</si>
  <si>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</si>
  <si>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</si>
  <si>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</si>
  <si>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</si>
  <si>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</si>
  <si>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</si>
  <si>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</si>
  <si>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</si>
  <si>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</si>
  <si>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</si>
  <si>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</si>
  <si>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</si>
  <si>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</si>
  <si>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</si>
  <si>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</si>
  <si>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</si>
  <si>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</si>
  <si>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</si>
  <si>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</si>
  <si>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</si>
  <si>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</si>
  <si>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</si>
  <si>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</si>
  <si>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</si>
  <si>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</si>
  <si>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</si>
  <si>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</si>
  <si>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</si>
  <si>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</si>
  <si>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</si>
  <si>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</si>
  <si>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</si>
  <si>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</si>
  <si>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</si>
  <si>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</si>
  <si>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</si>
  <si>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</si>
  <si>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</si>
  <si>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</si>
  <si>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</si>
  <si>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</si>
  <si>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</si>
  <si>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</si>
  <si>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</si>
  <si>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</si>
  <si>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</si>
  <si>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</si>
  <si>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</si>
  <si>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</si>
  <si>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</si>
  <si>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</si>
  <si>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</si>
  <si>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</si>
  <si>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</si>
  <si>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</si>
  <si>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</si>
  <si>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</si>
  <si>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</si>
  <si>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</si>
  <si>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</si>
  <si>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</si>
  <si>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</si>
  <si>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</si>
  <si>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</si>
  <si>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</si>
  <si>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</si>
  <si>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</si>
  <si>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</si>
  <si>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</si>
  <si>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</si>
  <si>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</si>
  <si>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</si>
  <si>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</si>
  <si>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</si>
  <si>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</si>
  <si>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</si>
  <si>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</si>
  <si>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</si>
  <si>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</si>
  <si>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</si>
  <si>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</si>
  <si>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</si>
  <si>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</si>
  <si>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</si>
  <si>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</si>
  <si>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</si>
  <si>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</si>
  <si>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</si>
  <si>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</si>
  <si>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</si>
  <si>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</si>
  <si>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</si>
  <si>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</si>
  <si>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</si>
  <si>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</si>
  <si>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</si>
  <si>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</si>
  <si>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</si>
  <si>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</si>
  <si>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</si>
  <si>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</si>
  <si>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</si>
  <si>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</si>
  <si>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</si>
  <si>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</si>
  <si>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</si>
  <si>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</si>
  <si>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</si>
  <si>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</si>
  <si>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</si>
  <si>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</si>
  <si>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</si>
  <si>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</si>
  <si>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</si>
  <si>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</si>
  <si>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</si>
  <si>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</si>
  <si>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</si>
  <si>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</si>
  <si>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</si>
  <si>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</si>
  <si>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</si>
  <si>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</si>
  <si>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</si>
  <si>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</si>
  <si>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</si>
  <si>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</si>
  <si>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</si>
  <si>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</si>
  <si>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</si>
  <si>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</si>
  <si>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</si>
  <si>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</si>
  <si>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</si>
  <si>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</si>
  <si>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</si>
  <si>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</si>
  <si>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</si>
  <si>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</si>
  <si>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</si>
  <si>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</si>
  <si>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</si>
  <si>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</si>
  <si>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</si>
  <si>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</si>
  <si>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</si>
  <si>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</si>
  <si>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</si>
  <si>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</si>
  <si>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</si>
  <si>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</si>
  <si>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</si>
  <si>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</si>
  <si>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</si>
  <si>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</si>
  <si>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</si>
  <si>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</si>
  <si>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</si>
  <si>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</si>
  <si>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</si>
  <si>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</si>
  <si>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</si>
  <si>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</si>
  <si>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</si>
  <si>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</si>
  <si>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</si>
  <si>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</si>
  <si>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</si>
  <si>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</si>
  <si>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</si>
  <si>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</si>
  <si>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</si>
  <si>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</si>
  <si>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</si>
  <si>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</si>
  <si>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</si>
  <si>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</si>
  <si>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</si>
  <si>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</si>
  <si>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</si>
  <si>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</si>
  <si>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</si>
  <si>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</si>
  <si>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</si>
  <si>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</si>
  <si>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</si>
  <si>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</si>
  <si>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</si>
  <si>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</si>
  <si>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</si>
  <si>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</si>
  <si>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</si>
  <si>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</si>
  <si>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</si>
  <si>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</si>
  <si>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</si>
  <si>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</si>
  <si>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</si>
  <si>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</si>
  <si>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</si>
  <si>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</si>
  <si>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</si>
  <si>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</si>
  <si>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</si>
  <si>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</si>
  <si>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</si>
  <si>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</si>
  <si>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</si>
  <si>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</si>
  <si>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</si>
  <si>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</si>
  <si>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</si>
  <si>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</si>
  <si>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</si>
  <si>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</si>
  <si>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</si>
  <si>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</si>
  <si>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</si>
  <si>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</si>
  <si>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</si>
  <si>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</si>
  <si>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</si>
  <si>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</si>
  <si>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</si>
  <si>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</si>
  <si>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</si>
  <si>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</si>
  <si>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</si>
  <si>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</si>
  <si>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</si>
  <si>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</si>
  <si>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</si>
  <si>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</si>
  <si>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</si>
  <si>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</si>
  <si>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</si>
  <si>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</si>
  <si>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</si>
  <si>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</si>
  <si>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</si>
  <si>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</si>
  <si>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</si>
  <si>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</si>
  <si>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</si>
  <si>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</si>
  <si>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</si>
  <si>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</si>
  <si>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</si>
  <si>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</si>
  <si>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</si>
  <si>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</si>
  <si>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</si>
  <si>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</si>
  <si>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</si>
  <si>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</si>
  <si>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</si>
  <si>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</si>
  <si>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</si>
  <si>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</si>
  <si>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</si>
  <si>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</si>
  <si>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</si>
  <si>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</si>
  <si>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</si>
  <si>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</si>
  <si>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</si>
  <si>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</si>
  <si>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</si>
  <si>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</si>
  <si>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</si>
  <si>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</si>
  <si>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</si>
  <si>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</si>
  <si>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</si>
  <si>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</si>
  <si>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</si>
  <si>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</si>
  <si>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</si>
  <si>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</si>
  <si>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</si>
  <si>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</si>
  <si>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</si>
  <si>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</si>
  <si>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</si>
  <si>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</si>
  <si>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</si>
  <si>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</si>
  <si>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</si>
  <si>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</si>
  <si>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</si>
  <si>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</si>
  <si>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</si>
  <si>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</si>
  <si>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</si>
  <si>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</si>
  <si>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</si>
  <si>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</si>
  <si>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</si>
  <si>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</si>
  <si>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</si>
  <si>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</si>
  <si>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</si>
  <si>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</si>
  <si>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</si>
  <si>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</si>
  <si>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</si>
  <si>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</si>
  <si>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</si>
  <si>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</si>
  <si>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</si>
  <si>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</si>
  <si>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</si>
  <si>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</si>
  <si>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</si>
  <si>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</si>
  <si>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</si>
  <si>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</si>
  <si>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</si>
  <si>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</si>
  <si>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</si>
  <si>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</si>
  <si>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</si>
  <si>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</si>
  <si>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</si>
  <si>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</si>
  <si>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</si>
  <si>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</si>
  <si>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</si>
  <si>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</si>
  <si>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</si>
  <si>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</si>
  <si>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</si>
  <si>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</si>
  <si>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</si>
  <si>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</si>
  <si>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</si>
  <si>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</si>
  <si>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</si>
  <si>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</si>
  <si>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</si>
  <si>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</si>
  <si>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</si>
  <si>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</si>
  <si>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</si>
  <si>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</si>
  <si>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</si>
  <si>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</si>
  <si>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</si>
  <si>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</si>
  <si>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</si>
  <si>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</si>
  <si>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</si>
  <si>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</si>
  <si>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</si>
  <si>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</si>
  <si>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</si>
  <si>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</si>
  <si>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</si>
  <si>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</si>
  <si>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</si>
  <si>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</si>
  <si>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</si>
  <si>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</si>
  <si>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</si>
  <si>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</si>
  <si>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</si>
  <si>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</si>
  <si>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</si>
  <si>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</si>
  <si>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</si>
  <si>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</si>
  <si>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</si>
  <si>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</si>
  <si>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</si>
  <si>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</si>
  <si>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</si>
  <si>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</si>
  <si>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</si>
  <si>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</si>
  <si>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</si>
  <si>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</si>
  <si>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</si>
  <si>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</si>
  <si>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</si>
  <si>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</si>
  <si>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</si>
  <si>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</si>
  <si>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</si>
  <si>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</si>
  <si>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</si>
  <si>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</si>
  <si>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</si>
  <si>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</si>
  <si>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</si>
  <si>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</si>
  <si>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</si>
  <si>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</si>
  <si>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</si>
  <si>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</si>
  <si>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</si>
  <si>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</si>
  <si>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</si>
  <si>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</si>
  <si>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</si>
  <si>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</si>
  <si>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</si>
  <si>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</si>
  <si>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</si>
  <si>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</si>
  <si>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</si>
  <si>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</si>
  <si>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</si>
  <si>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</si>
  <si>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</si>
  <si>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</si>
  <si>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</si>
  <si>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</si>
  <si>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</si>
  <si>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</si>
  <si>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</si>
  <si>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</si>
  <si>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</si>
  <si>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</si>
  <si>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</si>
  <si>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</si>
  <si>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</si>
  <si>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</si>
  <si>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</si>
  <si>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</si>
  <si>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</si>
  <si>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</si>
  <si>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</si>
  <si>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</si>
  <si>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</si>
  <si>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</si>
  <si>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</si>
  <si>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</si>
  <si>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</si>
  <si>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</si>
  <si>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</si>
  <si>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</si>
  <si>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</si>
  <si>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</si>
  <si>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</si>
  <si>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</si>
  <si>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</si>
  <si>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</si>
  <si>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</si>
  <si>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</si>
  <si>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</si>
  <si>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</si>
  <si>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</si>
  <si>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</si>
  <si>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</si>
  <si>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</si>
  <si>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</si>
  <si>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</si>
  <si>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</si>
  <si>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</si>
  <si>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</si>
  <si>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</si>
  <si>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</si>
  <si>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</si>
  <si>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</si>
  <si>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</si>
  <si>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</si>
  <si>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</si>
  <si>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</si>
  <si>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</si>
  <si>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</si>
  <si>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</si>
  <si>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</si>
  <si>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</si>
  <si>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</si>
  <si>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</si>
  <si>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</si>
  <si>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</si>
  <si>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</si>
  <si>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</si>
  <si>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</si>
  <si>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</si>
  <si>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</si>
  <si>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</si>
  <si>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</si>
  <si>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</si>
  <si>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</si>
  <si>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</si>
  <si>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</si>
  <si>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</si>
  <si>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</si>
  <si>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</si>
  <si>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</si>
  <si>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</si>
  <si>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</si>
  <si>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</si>
  <si>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</si>
  <si>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</si>
  <si>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</si>
  <si>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</si>
  <si>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</si>
  <si>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</si>
  <si>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</si>
  <si>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</si>
  <si>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</si>
  <si>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</si>
  <si>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</si>
  <si>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</si>
  <si>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</si>
  <si>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</si>
  <si>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</si>
  <si>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</si>
  <si>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</si>
  <si>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</si>
  <si>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</si>
  <si>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</si>
  <si>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</si>
  <si>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</si>
  <si>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</si>
  <si>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</si>
  <si>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</si>
  <si>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</si>
  <si>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</si>
  <si>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</si>
  <si>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</si>
  <si>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</si>
  <si>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</si>
  <si>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</si>
  <si>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</si>
  <si>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</si>
  <si>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</si>
  <si>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</si>
  <si>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</si>
  <si>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</si>
  <si>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</si>
  <si>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</si>
  <si>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</si>
  <si>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</si>
  <si>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</si>
  <si>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</si>
  <si>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</si>
  <si>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</si>
  <si>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</si>
  <si>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</si>
  <si>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</si>
  <si>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</si>
  <si>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</si>
  <si>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</si>
  <si>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</si>
  <si>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</si>
  <si>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</si>
  <si>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</si>
  <si>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</si>
  <si>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</si>
  <si>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</si>
  <si>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</si>
  <si>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</si>
  <si>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</si>
  <si>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</si>
  <si>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</si>
  <si>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</si>
  <si>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</si>
  <si>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</si>
  <si>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</si>
  <si>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</si>
  <si>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</si>
  <si>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</si>
  <si>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</si>
  <si>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</si>
  <si>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</si>
  <si>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</si>
  <si>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</si>
  <si>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</si>
  <si>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</si>
  <si>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</si>
  <si>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</si>
  <si>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</si>
  <si>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</si>
  <si>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</si>
  <si>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</si>
  <si>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</si>
  <si>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</si>
  <si>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</si>
  <si>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</si>
  <si>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</si>
  <si>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</si>
  <si>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</si>
  <si>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</si>
  <si>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</si>
  <si>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</si>
  <si>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</si>
  <si>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</si>
  <si>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</si>
  <si>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</si>
  <si>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</si>
  <si>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</si>
  <si>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</si>
  <si>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</si>
  <si>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</si>
  <si>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</si>
  <si>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</si>
  <si>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</si>
  <si>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</si>
  <si>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</si>
  <si>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</si>
  <si>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</si>
  <si>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</si>
  <si>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</si>
  <si>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</si>
  <si>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</si>
  <si>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</si>
  <si>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</si>
  <si>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</si>
  <si>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</si>
  <si>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</si>
  <si>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</si>
  <si>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</si>
  <si>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</si>
  <si>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</si>
  <si>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</si>
  <si>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</si>
  <si>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</si>
  <si>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</si>
  <si>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</si>
  <si>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</si>
  <si>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</si>
  <si>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</si>
  <si>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</si>
  <si>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</si>
  <si>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</si>
  <si>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</si>
  <si>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</si>
  <si>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</si>
  <si>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</si>
  <si>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</si>
  <si>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</si>
  <si>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</si>
  <si>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</si>
  <si>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</si>
  <si>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</si>
  <si>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</si>
  <si>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</si>
  <si>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</si>
  <si>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</si>
  <si>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</si>
  <si>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</si>
  <si>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</si>
  <si>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</si>
  <si>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</si>
  <si>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</si>
  <si>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</si>
  <si>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</si>
  <si>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</si>
  <si>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</si>
  <si>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</si>
  <si>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</si>
  <si>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</si>
  <si>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</si>
  <si>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</si>
  <si>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</si>
  <si>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</si>
  <si>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</si>
  <si>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</si>
  <si>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</si>
  <si>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</si>
  <si>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</si>
  <si>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</si>
  <si>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</si>
  <si>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</si>
  <si>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</si>
  <si>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</si>
  <si>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</si>
  <si>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</si>
  <si>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</si>
  <si>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</si>
  <si>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</si>
  <si>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</si>
  <si>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</si>
  <si>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</si>
  <si>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</si>
  <si>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</si>
  <si>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</si>
  <si>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</si>
  <si>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</si>
  <si>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</si>
  <si>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</si>
  <si>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</si>
  <si>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</si>
  <si>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</si>
  <si>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</si>
  <si>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</si>
  <si>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</si>
  <si>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</si>
  <si>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</si>
  <si>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</si>
  <si>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</si>
  <si>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</si>
  <si>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</si>
  <si>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</si>
  <si>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</si>
  <si>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</si>
  <si>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</si>
  <si>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</si>
  <si>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</si>
  <si>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</si>
  <si>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</si>
  <si>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</si>
  <si>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</si>
  <si>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</si>
  <si>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</si>
  <si>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</si>
  <si>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</si>
  <si>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</si>
  <si>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</si>
  <si>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</si>
  <si>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</si>
  <si>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</si>
  <si>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</si>
  <si>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</si>
  <si>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</si>
  <si>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</si>
  <si>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</si>
  <si>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</si>
  <si>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</si>
  <si>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</si>
  <si>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</si>
  <si>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</si>
  <si>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</si>
  <si>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</si>
  <si>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</si>
  <si>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</si>
  <si>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</si>
  <si>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</si>
  <si>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</si>
  <si>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</si>
  <si>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</si>
  <si>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</si>
  <si>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</si>
  <si>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</si>
  <si>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</si>
  <si>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</si>
  <si>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</si>
  <si>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</si>
  <si>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</si>
  <si>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</si>
  <si>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</si>
  <si>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</si>
  <si>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</si>
  <si>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</si>
  <si>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</si>
  <si>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</si>
  <si>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</si>
  <si>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</si>
  <si>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</si>
  <si>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</si>
  <si>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</si>
  <si>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</si>
  <si>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</si>
  <si>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</si>
  <si>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</si>
  <si>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</si>
  <si>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</si>
  <si>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</si>
  <si>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</si>
  <si>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</si>
  <si>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</si>
  <si>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</si>
  <si>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</si>
  <si>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</si>
  <si>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</si>
  <si>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</si>
  <si>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</si>
  <si>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</si>
  <si>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</si>
  <si>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</si>
  <si>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</si>
  <si>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</si>
  <si>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</si>
  <si>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</si>
  <si>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</si>
  <si>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</si>
  <si>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</si>
  <si>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</si>
  <si>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</si>
  <si>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</si>
  <si>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</si>
  <si>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</si>
  <si>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</si>
  <si>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</si>
  <si>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</si>
  <si>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</si>
  <si>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</si>
  <si>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</si>
  <si>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</si>
  <si>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</si>
  <si>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</si>
  <si>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</si>
  <si>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</si>
  <si>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</si>
  <si>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</si>
  <si>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</si>
  <si>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</si>
  <si>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</si>
  <si>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</si>
  <si>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</si>
  <si>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</si>
  <si>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</si>
  <si>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</si>
  <si>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</si>
  <si>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</si>
  <si>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</si>
  <si>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</si>
  <si>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</si>
  <si>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</si>
  <si>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</si>
  <si>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</si>
  <si>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</si>
  <si>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</si>
  <si>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</si>
  <si>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</si>
  <si>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</si>
  <si>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</si>
  <si>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</si>
  <si>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</si>
  <si>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</si>
  <si>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</si>
  <si>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</si>
  <si>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</si>
  <si>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</si>
  <si>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</si>
  <si>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</si>
  <si>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</si>
  <si>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</si>
  <si>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</si>
  <si>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</si>
  <si>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</si>
  <si>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</si>
  <si>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</si>
  <si>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</si>
  <si>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</si>
  <si>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</si>
  <si>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</si>
  <si>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</si>
  <si>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</si>
  <si>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</si>
  <si>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</si>
  <si>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</si>
  <si>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</si>
  <si>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</si>
  <si>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</si>
  <si>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</si>
  <si>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</si>
  <si>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</si>
  <si>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</si>
  <si>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</si>
  <si>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</si>
  <si>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</si>
  <si>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</si>
  <si>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</si>
  <si>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</si>
  <si>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</si>
  <si>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</si>
  <si>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</si>
  <si>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</si>
  <si>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</si>
  <si>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</si>
  <si>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</si>
  <si>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</si>
  <si>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</si>
  <si>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</si>
  <si>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</si>
  <si>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</si>
  <si>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</si>
  <si>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</si>
  <si>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</si>
  <si>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</si>
  <si>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</si>
  <si>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</si>
  <si>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</si>
  <si>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</si>
  <si>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</si>
  <si>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</si>
  <si>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</si>
  <si>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</si>
  <si>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</si>
  <si>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</si>
  <si>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</si>
  <si>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</si>
  <si>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</si>
  <si>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</si>
  <si>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</si>
  <si>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</si>
  <si>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</si>
  <si>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</si>
  <si>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</si>
  <si>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</si>
  <si>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</si>
  <si>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</si>
  <si>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</si>
  <si>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</si>
  <si>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</si>
  <si>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</si>
  <si>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</si>
  <si>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</si>
  <si>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</si>
  <si>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</si>
  <si>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</si>
  <si>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</si>
  <si>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</si>
  <si>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</si>
  <si>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</si>
  <si>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</si>
  <si>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</si>
  <si>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</si>
  <si>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</si>
  <si>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</si>
  <si>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</si>
  <si>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</si>
  <si>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</si>
  <si>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</si>
  <si>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</si>
  <si>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</si>
  <si>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</si>
  <si>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</si>
  <si>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</si>
  <si>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</si>
  <si>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</si>
  <si>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</si>
  <si>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</si>
  <si>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</si>
  <si>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</si>
  <si>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</si>
  <si>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</si>
  <si>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</si>
  <si>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</si>
  <si>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</si>
  <si>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</si>
  <si>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</si>
  <si>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</si>
  <si>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</si>
  <si>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</si>
  <si>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</si>
  <si>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</si>
  <si>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</si>
  <si>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</si>
  <si>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</si>
  <si>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</si>
  <si>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</si>
  <si>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</si>
  <si>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</si>
  <si>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</si>
  <si>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</si>
  <si>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</si>
  <si>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</si>
  <si>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</si>
  <si>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</si>
  <si>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</si>
  <si>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</si>
  <si>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</si>
  <si>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</si>
  <si>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</si>
  <si>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</si>
  <si>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</si>
  <si>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</si>
  <si>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</si>
  <si>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</si>
  <si>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</si>
  <si>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</si>
  <si>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</si>
  <si>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</si>
  <si>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</si>
  <si>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</si>
  <si>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</si>
  <si>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</si>
  <si>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</si>
  <si>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</si>
  <si>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</si>
  <si>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</si>
  <si>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</si>
  <si>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</si>
  <si>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</si>
  <si>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</si>
  <si>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</si>
  <si>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</si>
  <si>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</si>
  <si>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</si>
  <si>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</si>
  <si>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</si>
  <si>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</si>
  <si>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</si>
  <si>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</si>
  <si>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</si>
  <si>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</si>
  <si>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</si>
  <si>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</si>
  <si>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</si>
  <si>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</si>
  <si>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</si>
  <si>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</si>
  <si>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</si>
  <si>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</si>
  <si>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</si>
  <si>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</si>
  <si>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</si>
  <si>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</si>
  <si>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</si>
  <si>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</si>
  <si>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</si>
  <si>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</si>
  <si>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</si>
  <si>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</si>
  <si>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</si>
  <si>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</si>
  <si>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</si>
  <si>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</si>
  <si>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</si>
  <si>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</si>
  <si>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</si>
  <si>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</si>
  <si>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</si>
  <si>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</si>
  <si>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</si>
  <si>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</si>
  <si>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</si>
  <si>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</si>
  <si>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</si>
  <si>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</si>
  <si>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</si>
  <si>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</si>
  <si>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</si>
  <si>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</si>
  <si>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</si>
  <si>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</si>
  <si>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</si>
  <si>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</si>
  <si>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</si>
  <si>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</si>
  <si>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</si>
  <si>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</si>
  <si>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</si>
  <si>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</si>
  <si>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</si>
  <si>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</si>
  <si>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</si>
  <si>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</si>
  <si>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</si>
  <si>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</si>
  <si>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</si>
  <si>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</si>
  <si>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</si>
  <si>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</si>
  <si>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</si>
  <si>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</si>
  <si>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</si>
  <si>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</si>
  <si>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</si>
  <si>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</si>
  <si>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</si>
  <si>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</si>
  <si>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</si>
  <si>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</si>
  <si>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</si>
  <si>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</si>
  <si>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</si>
  <si>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</si>
  <si>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</si>
  <si>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</si>
  <si>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</si>
  <si>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</si>
  <si>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</si>
  <si>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</si>
  <si>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</si>
  <si>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</si>
  <si>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</si>
  <si>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</si>
  <si>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</si>
  <si>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</si>
  <si>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</si>
  <si>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</si>
  <si>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</si>
  <si>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</si>
  <si>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</si>
  <si>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</si>
  <si>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</si>
  <si>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</si>
  <si>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</si>
  <si>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</si>
  <si>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</si>
  <si>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</si>
  <si>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</si>
  <si>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</si>
  <si>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</si>
  <si>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</si>
  <si>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</si>
  <si>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</si>
  <si>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</si>
  <si>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</si>
  <si>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</si>
  <si>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</si>
  <si>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</si>
  <si>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</si>
  <si>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</si>
  <si>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</si>
  <si>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</si>
  <si>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</si>
  <si>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</si>
  <si>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</si>
  <si>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</si>
  <si>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</si>
  <si>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</si>
  <si>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</si>
  <si>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</si>
  <si>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</si>
  <si>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</si>
  <si>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</si>
  <si>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</si>
  <si>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</si>
  <si>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</si>
  <si>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</si>
  <si>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</si>
  <si>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</si>
  <si>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</si>
  <si>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</si>
  <si>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</si>
  <si>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</si>
  <si>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</si>
  <si>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</si>
  <si>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</si>
  <si>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</si>
  <si>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</si>
  <si>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</si>
  <si>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</si>
  <si>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</si>
  <si>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</si>
  <si>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</si>
  <si>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</si>
  <si>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</si>
  <si>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</si>
  <si>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</si>
  <si>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</si>
  <si>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</si>
  <si>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</si>
  <si>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</si>
  <si>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</si>
  <si>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</si>
  <si>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</si>
  <si>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</si>
  <si>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</si>
  <si>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</si>
  <si>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</si>
  <si>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</si>
  <si>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</si>
  <si>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</si>
  <si>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</si>
  <si>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</si>
  <si>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</si>
  <si>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</si>
  <si>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</si>
  <si>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</si>
  <si>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</si>
  <si>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</si>
  <si>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</si>
  <si>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</si>
  <si>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</si>
  <si>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</si>
  <si>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</si>
  <si>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</si>
  <si>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</si>
  <si>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</si>
  <si>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</si>
  <si>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</si>
  <si>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</si>
  <si>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</si>
  <si>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</si>
  <si>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</si>
  <si>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</si>
  <si>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</si>
  <si>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</si>
  <si>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</si>
  <si>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</si>
  <si>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</si>
  <si>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</si>
  <si>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</si>
  <si>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</si>
  <si>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</si>
  <si>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</si>
  <si>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</si>
  <si>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</si>
  <si>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</si>
  <si>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</si>
  <si>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</si>
  <si>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</si>
  <si>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</si>
  <si>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</si>
  <si>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</si>
  <si>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</si>
  <si>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</si>
  <si>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</si>
  <si>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</si>
  <si>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</si>
  <si>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</si>
  <si>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</si>
  <si>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</si>
  <si>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</si>
  <si>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</si>
  <si>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</si>
  <si>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</si>
  <si>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</si>
  <si>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</si>
  <si>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</si>
  <si>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</si>
  <si>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</si>
  <si>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</si>
  <si>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</si>
  <si>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</si>
  <si>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</si>
  <si>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</si>
  <si>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</si>
  <si>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</si>
  <si>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</si>
  <si>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</si>
  <si>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</si>
  <si>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</si>
  <si>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</si>
  <si>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</si>
  <si>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</si>
  <si>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</si>
  <si>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</si>
  <si>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</si>
  <si>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</si>
  <si>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</si>
  <si>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</si>
  <si>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</si>
  <si>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</si>
  <si>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</si>
  <si>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</si>
  <si>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</si>
  <si>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</si>
  <si>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</si>
  <si>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</si>
  <si>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</si>
  <si>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</si>
  <si>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</si>
  <si>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</si>
  <si>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</si>
  <si>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</si>
  <si>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</si>
  <si>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</si>
  <si>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</si>
  <si>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</si>
  <si>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</si>
  <si>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</si>
  <si>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</si>
  <si>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</si>
  <si>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</si>
  <si>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</si>
  <si>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</si>
  <si>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</si>
  <si>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</si>
  <si>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</si>
  <si>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</si>
  <si>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</si>
  <si>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</si>
  <si>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</si>
  <si>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</si>
  <si>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</si>
  <si>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</si>
  <si>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</si>
  <si>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</si>
  <si>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</si>
  <si>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</si>
  <si>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</si>
  <si>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</si>
  <si>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</si>
  <si>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</si>
  <si>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</si>
  <si>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</si>
  <si>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</si>
  <si>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</si>
  <si>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</si>
  <si>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</si>
  <si>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</si>
  <si>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</si>
  <si>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</si>
  <si>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</si>
  <si>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</si>
  <si>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</si>
  <si>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</si>
  <si>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</si>
  <si>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</si>
  <si>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</si>
  <si>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</si>
  <si>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</si>
  <si>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</si>
  <si>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</si>
  <si>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</si>
  <si>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</si>
  <si>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</si>
  <si>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</si>
  <si>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</si>
  <si>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</si>
  <si>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</si>
  <si>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</si>
  <si>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</si>
  <si>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</si>
  <si>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</si>
  <si>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</si>
  <si>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</si>
  <si>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</si>
  <si>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</si>
  <si>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</si>
  <si>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</si>
  <si>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</si>
  <si>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</si>
  <si>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</si>
  <si>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</si>
  <si>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</si>
  <si>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</si>
  <si>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</si>
  <si>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</si>
  <si>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</si>
  <si>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</si>
  <si>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</si>
  <si>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</si>
  <si>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</si>
  <si>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</si>
  <si>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</si>
  <si>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</si>
  <si>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</si>
  <si>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</si>
  <si>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</si>
  <si>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</si>
  <si>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</si>
  <si>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</si>
  <si>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</si>
  <si>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</si>
  <si>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</si>
  <si>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</si>
  <si>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</si>
  <si>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</si>
  <si>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</si>
  <si>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</si>
  <si>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</si>
  <si>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</si>
  <si>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</si>
  <si>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</si>
  <si>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</si>
  <si>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</si>
  <si>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</si>
  <si>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</si>
  <si>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</si>
  <si>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</si>
  <si>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</si>
  <si>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</si>
  <si>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</si>
  <si>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</si>
  <si>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</si>
  <si>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</si>
  <si>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</si>
  <si>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</si>
  <si>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</si>
  <si>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</si>
  <si>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</si>
  <si>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</si>
  <si>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</si>
  <si>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</si>
  <si>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</si>
  <si>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</si>
  <si>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</si>
  <si>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</si>
  <si>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</si>
  <si>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</si>
  <si>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</si>
  <si>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</si>
  <si>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</si>
  <si>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</si>
  <si>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</si>
  <si>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</si>
  <si>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</si>
  <si>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</si>
  <si>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</si>
  <si>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</si>
  <si>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</si>
  <si>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</si>
  <si>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</si>
  <si>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</si>
  <si>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</si>
  <si>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</si>
  <si>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</si>
  <si>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</si>
  <si>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</si>
  <si>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</si>
  <si>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</si>
  <si>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</si>
  <si>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</si>
  <si>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</si>
  <si>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</si>
  <si>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</si>
  <si>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</si>
  <si>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</si>
  <si>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</si>
  <si>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</si>
  <si>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</si>
  <si>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</si>
  <si>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</si>
  <si>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</si>
  <si>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</si>
  <si>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</si>
  <si>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</si>
  <si>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</si>
  <si>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</si>
  <si>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</si>
  <si>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</si>
  <si>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</si>
  <si>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</si>
  <si>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</si>
  <si>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</si>
  <si>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</si>
  <si>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</si>
  <si>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</si>
  <si>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</si>
  <si>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</si>
  <si>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</si>
  <si>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</si>
  <si>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</si>
  <si>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</si>
  <si>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</si>
  <si>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</si>
  <si>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</si>
  <si>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</si>
  <si>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</si>
  <si>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</si>
  <si>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</si>
  <si>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</si>
  <si>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</si>
  <si>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</si>
  <si>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</si>
  <si>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</si>
  <si>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</si>
  <si>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</si>
  <si>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</si>
  <si>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</si>
  <si>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</si>
  <si>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</si>
  <si>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</si>
  <si>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</si>
  <si>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</si>
  <si>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</si>
  <si>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</si>
  <si>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</si>
  <si>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</si>
  <si>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</si>
  <si>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</si>
  <si>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</si>
  <si>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</si>
  <si>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</si>
  <si>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</si>
  <si>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</si>
  <si>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</si>
  <si>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</si>
  <si>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</si>
  <si>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</si>
  <si>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</si>
  <si>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</si>
  <si>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</si>
  <si>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</si>
  <si>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</si>
  <si>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</si>
  <si>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</si>
  <si>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</si>
  <si>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</si>
  <si>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</si>
  <si>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</si>
  <si>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</si>
  <si>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</si>
  <si>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</si>
  <si>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</si>
  <si>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</si>
  <si>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</si>
  <si>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</si>
  <si>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</si>
  <si>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</si>
  <si>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</si>
  <si>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</si>
  <si>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</si>
  <si>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</si>
  <si>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</si>
  <si>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</si>
  <si>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</si>
  <si>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</si>
  <si>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</si>
  <si>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</si>
  <si>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</si>
  <si>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</si>
  <si>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</si>
  <si>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</si>
  <si>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</si>
  <si>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</si>
  <si>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</si>
  <si>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</si>
  <si>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</si>
  <si>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</si>
  <si>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</si>
  <si>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</si>
  <si>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</si>
  <si>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</si>
  <si>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</si>
  <si>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</si>
  <si>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</si>
  <si>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</si>
  <si>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</si>
  <si>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</si>
  <si>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</si>
  <si>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</si>
  <si>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</si>
  <si>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</si>
  <si>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</si>
  <si>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</si>
  <si>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</si>
  <si>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</si>
  <si>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</si>
  <si>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</si>
  <si>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</si>
  <si>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</si>
  <si>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</si>
  <si>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</si>
  <si>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</si>
  <si>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</si>
  <si>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</si>
  <si>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</si>
  <si>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</si>
  <si>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</si>
  <si>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</si>
  <si>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</si>
  <si>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</si>
  <si>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</si>
  <si>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</si>
  <si>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</si>
  <si>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</si>
  <si>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</si>
  <si>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</si>
  <si>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</si>
  <si>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</si>
  <si>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</si>
  <si>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</si>
  <si>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</si>
  <si>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</si>
  <si>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</si>
  <si>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</si>
  <si>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</si>
  <si>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</si>
  <si>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</si>
  <si>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</si>
  <si>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</si>
  <si>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</si>
  <si>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</si>
  <si>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</si>
  <si>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</si>
  <si>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</si>
  <si>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</si>
  <si>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</si>
  <si>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</si>
  <si>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</si>
  <si>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</si>
  <si>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</si>
  <si>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</si>
  <si>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</si>
  <si>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</si>
  <si>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</si>
  <si>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</si>
  <si>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</si>
  <si>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</si>
  <si>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</si>
  <si>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</si>
  <si>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</si>
  <si>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</si>
  <si>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</si>
  <si>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</si>
  <si>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</si>
  <si>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</si>
  <si>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</si>
  <si>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</si>
  <si>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</si>
  <si>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</si>
  <si>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</si>
  <si>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</si>
  <si>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</si>
  <si>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</si>
  <si>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</si>
  <si>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</si>
  <si>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</si>
  <si>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</si>
  <si>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</si>
  <si>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</si>
  <si>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</si>
  <si>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</si>
  <si>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</si>
  <si>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</si>
  <si>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</si>
  <si>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</si>
  <si>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</si>
  <si>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</si>
  <si>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</si>
  <si>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</si>
  <si>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</si>
  <si>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</si>
  <si>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</si>
  <si>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</si>
  <si>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</si>
  <si>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</si>
  <si>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</si>
  <si>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</si>
  <si>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</si>
  <si>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</si>
  <si>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</si>
  <si>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</si>
  <si>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</si>
  <si>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</si>
  <si>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</si>
  <si>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</si>
  <si>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</si>
  <si>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</si>
  <si>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</si>
  <si>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</si>
  <si>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</si>
  <si>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</si>
  <si>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</si>
  <si>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</si>
  <si>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</si>
  <si>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</si>
  <si>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</si>
  <si>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</si>
  <si>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</si>
  <si>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</si>
  <si>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</si>
  <si>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</si>
  <si>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</si>
  <si>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</si>
  <si>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</si>
  <si>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</si>
  <si>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</si>
  <si>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</si>
  <si>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</si>
  <si>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</si>
  <si>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</si>
  <si>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</si>
  <si>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</si>
  <si>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</si>
  <si>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</si>
  <si>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</si>
  <si>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</si>
  <si>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</si>
  <si>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</si>
  <si>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</si>
  <si>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</si>
  <si>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</si>
  <si>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</si>
  <si>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</si>
  <si>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</si>
  <si>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</si>
  <si>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</si>
  <si>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</si>
  <si>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</si>
  <si>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</si>
  <si>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</si>
  <si>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</si>
  <si>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</si>
  <si>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</si>
  <si>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</si>
  <si>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</si>
  <si>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</si>
  <si>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</si>
  <si>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</si>
  <si>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</si>
  <si>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</si>
  <si>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</si>
  <si>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</si>
  <si>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</si>
  <si>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</si>
  <si>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</si>
  <si>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</si>
  <si>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</si>
  <si>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</si>
  <si>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</si>
  <si>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</si>
  <si>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</si>
  <si>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</si>
  <si>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</si>
  <si>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</si>
  <si>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</si>
  <si>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</si>
  <si>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</si>
  <si>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</si>
  <si>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</si>
  <si>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</si>
  <si>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</si>
  <si>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</si>
  <si>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</si>
  <si>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</si>
  <si>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</si>
  <si>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</si>
  <si>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</si>
  <si>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</si>
  <si>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</si>
  <si>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</si>
  <si>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</si>
  <si>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</si>
  <si>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</si>
  <si>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</si>
  <si>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</si>
  <si>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</si>
  <si>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</si>
  <si>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</si>
  <si>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</si>
  <si>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</si>
  <si>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</si>
  <si>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</si>
  <si>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</si>
  <si>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</si>
  <si>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</si>
  <si>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</si>
  <si>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</si>
  <si>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</si>
  <si>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</si>
  <si>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</si>
  <si>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</si>
  <si>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</si>
  <si>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</si>
  <si>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</si>
  <si>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</si>
  <si>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</si>
  <si>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</si>
  <si>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</si>
  <si>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</si>
  <si>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</si>
  <si>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</si>
  <si>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</si>
  <si>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</si>
  <si>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</si>
  <si>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</si>
  <si>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</si>
  <si>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</si>
  <si>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</si>
  <si>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</si>
  <si>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</si>
  <si>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</si>
  <si>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</si>
  <si>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</si>
  <si>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</si>
  <si>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</si>
  <si>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</si>
  <si>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</si>
  <si>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</si>
  <si>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</si>
  <si>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</si>
  <si>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</si>
  <si>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</si>
  <si>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</si>
  <si>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</si>
  <si>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</si>
  <si>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</si>
  <si>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</si>
  <si>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</si>
  <si>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</si>
  <si>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</si>
  <si>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</si>
  <si>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</si>
  <si>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</si>
  <si>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</si>
  <si>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</si>
  <si>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</si>
  <si>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</si>
  <si>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</si>
  <si>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</si>
  <si>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</si>
  <si>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</si>
  <si>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</si>
  <si>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</si>
  <si>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</si>
  <si>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</si>
  <si>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</si>
  <si>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</si>
  <si>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</si>
  <si>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</si>
  <si>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</si>
  <si>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</si>
  <si>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</si>
  <si>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</si>
  <si>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</si>
  <si>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</si>
  <si>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</si>
  <si>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</si>
  <si>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</si>
  <si>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</si>
  <si>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</si>
  <si>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</si>
  <si>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</si>
  <si>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</si>
  <si>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</si>
  <si>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</si>
  <si>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</si>
  <si>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</si>
  <si>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</si>
  <si>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</si>
  <si>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</si>
  <si>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</si>
  <si>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</si>
  <si>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</si>
  <si>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</si>
  <si>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</si>
  <si>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</si>
  <si>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</si>
  <si>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</si>
  <si>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</si>
  <si>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</si>
  <si>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</si>
  <si>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</si>
  <si>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</si>
  <si>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</si>
  <si>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</si>
  <si>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</si>
  <si>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</si>
  <si>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</si>
  <si>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</si>
  <si>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</si>
  <si>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</si>
  <si>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</si>
  <si>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</si>
  <si>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</si>
  <si>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</si>
  <si>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</si>
  <si>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</si>
  <si>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</si>
  <si>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</si>
  <si>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</si>
  <si>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</si>
  <si>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</si>
  <si>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</si>
  <si>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</si>
  <si>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</si>
  <si>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</si>
  <si>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</si>
  <si>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</si>
  <si>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</si>
  <si>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</si>
  <si>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</si>
  <si>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</si>
  <si>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</si>
  <si>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</si>
  <si>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</si>
  <si>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</si>
  <si>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</si>
  <si>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</si>
  <si>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</si>
  <si>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</si>
  <si>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</si>
  <si>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</si>
  <si>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</si>
  <si>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</si>
  <si>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</si>
  <si>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</si>
  <si>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</si>
  <si>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</si>
  <si>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</si>
  <si>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</si>
  <si>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</si>
  <si>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</si>
  <si>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</si>
  <si>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</si>
  <si>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</si>
  <si>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</si>
  <si>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</si>
  <si>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</si>
  <si>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</si>
  <si>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</si>
  <si>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</si>
  <si>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</si>
  <si>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</si>
  <si>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</si>
  <si>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</si>
  <si>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</si>
  <si>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</si>
  <si>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</si>
  <si>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</si>
  <si>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</si>
  <si>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</si>
  <si>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</si>
  <si>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</si>
  <si>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</si>
  <si>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</si>
  <si>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</si>
  <si>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</si>
  <si>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</si>
  <si>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</si>
  <si>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</si>
  <si>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</si>
  <si>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</si>
  <si>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</si>
  <si>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</si>
  <si>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</si>
  <si>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</si>
  <si>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</si>
  <si>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</si>
  <si>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</si>
  <si>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</si>
  <si>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</si>
  <si>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</si>
  <si>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</si>
  <si>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</si>
  <si>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</si>
  <si>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</si>
  <si>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</si>
  <si>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</si>
  <si>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</si>
  <si>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</si>
  <si>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</si>
  <si>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</si>
  <si>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</si>
  <si>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</si>
  <si>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</si>
  <si>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</si>
  <si>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</si>
  <si>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</si>
  <si>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</si>
  <si>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</si>
  <si>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</si>
  <si>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</si>
  <si>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</si>
  <si>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</si>
  <si>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</si>
  <si>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</si>
  <si>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</si>
  <si>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</si>
  <si>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</si>
  <si>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</si>
  <si>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</si>
  <si>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</si>
  <si>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</si>
  <si>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</si>
  <si>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</si>
  <si>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</si>
  <si>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</si>
  <si>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</si>
  <si>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</si>
  <si>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</si>
  <si>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</si>
  <si>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</si>
  <si>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</si>
  <si>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</si>
  <si>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</si>
  <si>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</si>
  <si>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</si>
  <si>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</si>
  <si>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</si>
  <si>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</si>
  <si>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</si>
  <si>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</si>
  <si>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</si>
  <si>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</si>
  <si>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</si>
  <si>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</si>
  <si>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</si>
  <si>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</si>
  <si>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</si>
  <si>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</si>
  <si>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</si>
  <si>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</si>
  <si>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</si>
  <si>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</si>
  <si>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</si>
  <si>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</si>
  <si>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</si>
  <si>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</si>
  <si>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</si>
  <si>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</si>
  <si>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</si>
  <si>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</si>
  <si>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</si>
  <si>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</si>
  <si>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</si>
  <si>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</si>
  <si>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</si>
  <si>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</si>
  <si>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</si>
  <si>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</si>
  <si>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</si>
  <si>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</si>
  <si>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</si>
  <si>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</si>
  <si>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</si>
  <si>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</si>
  <si>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</si>
  <si>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</si>
  <si>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</si>
  <si>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</si>
  <si>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</si>
  <si>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</si>
  <si>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</si>
  <si>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</si>
  <si>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</si>
  <si>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</si>
  <si>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</si>
  <si>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</si>
  <si>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</si>
  <si>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</si>
  <si>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</si>
  <si>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</si>
  <si>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</si>
  <si>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</si>
  <si>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</si>
  <si>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</si>
  <si>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</si>
  <si>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</si>
  <si>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</si>
  <si>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</si>
  <si>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</si>
  <si>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</si>
  <si>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</si>
  <si>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</si>
  <si>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</si>
  <si>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</si>
  <si>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</si>
  <si>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</si>
  <si>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</si>
  <si>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</si>
  <si>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</si>
  <si>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</si>
  <si>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</si>
  <si>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</si>
  <si>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</si>
  <si>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</si>
  <si>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</si>
  <si>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</si>
  <si>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</si>
  <si>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</si>
  <si>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</si>
  <si>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</si>
  <si>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</si>
  <si>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</si>
  <si>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</si>
  <si>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</si>
  <si>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</si>
  <si>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</si>
  <si>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</si>
  <si>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</si>
  <si>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</si>
  <si>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</si>
  <si>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</si>
  <si>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</si>
  <si>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</si>
  <si>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</si>
  <si>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</si>
  <si>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</si>
  <si>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</si>
  <si>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</si>
  <si>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</si>
  <si>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</si>
  <si>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</si>
  <si>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</si>
  <si>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</si>
  <si>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</si>
  <si>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</si>
  <si>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</si>
  <si>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</si>
  <si>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</si>
  <si>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</si>
  <si>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</si>
  <si>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</si>
  <si>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</si>
  <si>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</si>
  <si>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</si>
  <si>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</si>
  <si>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</si>
  <si>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</si>
  <si>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</si>
  <si>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</si>
  <si>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</si>
  <si>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</si>
  <si>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</si>
  <si>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</si>
  <si>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</si>
  <si>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</si>
  <si>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</si>
  <si>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</si>
  <si>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</si>
  <si>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</si>
  <si>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</si>
  <si>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</si>
  <si>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</si>
  <si>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</si>
  <si>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</si>
  <si>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</si>
  <si>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</si>
  <si>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</si>
  <si>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</si>
  <si>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</si>
  <si>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</si>
  <si>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</si>
  <si>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</si>
  <si>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</si>
  <si>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</si>
  <si>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</si>
  <si>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</si>
  <si>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</si>
  <si>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</si>
  <si>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</si>
  <si>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</si>
  <si>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</si>
  <si>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</si>
  <si>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</si>
  <si>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</si>
  <si>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</si>
  <si>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</si>
  <si>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</si>
  <si>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</si>
  <si>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</si>
  <si>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</si>
  <si>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</si>
  <si>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</si>
  <si>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</si>
  <si>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</si>
  <si>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</si>
  <si>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</si>
  <si>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</si>
  <si>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</si>
  <si>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</si>
  <si>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</si>
  <si>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</si>
  <si>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</si>
  <si>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</si>
  <si>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</si>
  <si>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</si>
  <si>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</si>
  <si>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</si>
  <si>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</si>
  <si>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</si>
  <si>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</si>
  <si>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</si>
  <si>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</si>
  <si>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</si>
  <si>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</si>
  <si>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</si>
  <si>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</si>
  <si>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</si>
  <si>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</si>
  <si>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</si>
  <si>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</si>
  <si>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</si>
  <si>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</si>
  <si>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</si>
  <si>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</si>
  <si>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</si>
  <si>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</si>
  <si>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</si>
  <si>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</si>
  <si>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</si>
  <si>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</si>
  <si>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</si>
  <si>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</si>
  <si>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</si>
  <si>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</si>
  <si>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</si>
  <si>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</si>
  <si>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</si>
  <si>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</si>
  <si>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</si>
  <si>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</si>
  <si>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</si>
  <si>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</si>
  <si>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</si>
  <si>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</si>
  <si>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</si>
  <si>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</si>
  <si>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</si>
  <si>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</si>
  <si>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</si>
  <si>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</si>
  <si>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</si>
  <si>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</si>
  <si>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</si>
  <si>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</si>
  <si>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</si>
  <si>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</si>
  <si>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</si>
  <si>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</si>
  <si>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</si>
  <si>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</si>
  <si>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</si>
  <si>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</si>
  <si>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</si>
  <si>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</si>
  <si>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</si>
  <si>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</si>
  <si>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</si>
  <si>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</si>
  <si>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</si>
  <si>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</si>
  <si>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</si>
  <si>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</si>
  <si>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</si>
  <si>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</si>
  <si>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</si>
  <si>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</si>
  <si>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</si>
  <si>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</si>
  <si>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</si>
  <si>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</si>
  <si>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</si>
  <si>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</si>
  <si>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</si>
  <si>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</si>
  <si>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</si>
  <si>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</si>
  <si>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</si>
  <si>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</si>
  <si>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</si>
  <si>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</si>
  <si>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</si>
  <si>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</si>
  <si>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</si>
  <si>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</si>
  <si>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</si>
  <si>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</si>
  <si>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</si>
  <si>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</si>
  <si>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</si>
  <si>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</si>
  <si>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</si>
  <si>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</si>
  <si>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</si>
  <si>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</si>
  <si>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</si>
  <si>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</si>
  <si>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</si>
  <si>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</si>
  <si>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</si>
  <si>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</si>
  <si>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</si>
  <si>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</si>
  <si>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</si>
  <si>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</si>
  <si>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</si>
  <si>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</si>
  <si>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</si>
  <si>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</si>
  <si>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</si>
  <si>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</si>
  <si>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</si>
  <si>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</si>
  <si>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</si>
  <si>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</si>
  <si>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</si>
  <si>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</si>
  <si>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</si>
  <si>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</si>
  <si>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</si>
  <si>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</si>
  <si>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</si>
  <si>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</si>
  <si>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</si>
  <si>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</si>
  <si>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</si>
  <si>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</si>
  <si>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</si>
  <si>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</si>
  <si>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</si>
  <si>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</si>
  <si>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</si>
  <si>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</si>
  <si>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</si>
  <si>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</si>
  <si>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</si>
  <si>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</si>
  <si>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</si>
  <si>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</si>
  <si>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</si>
  <si>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</si>
  <si>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</si>
  <si>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</si>
  <si>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</si>
  <si>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</si>
  <si>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</si>
  <si>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</si>
  <si>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</si>
  <si>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</si>
  <si>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</si>
  <si>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</si>
  <si>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</si>
  <si>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</si>
  <si>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</si>
  <si>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</si>
  <si>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</si>
  <si>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</si>
  <si>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</si>
  <si>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</si>
  <si>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</si>
  <si>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</si>
  <si>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</si>
  <si>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</si>
  <si>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</si>
  <si>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</si>
  <si>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</si>
  <si>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</si>
  <si>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</si>
  <si>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</si>
  <si>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</si>
  <si>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</si>
  <si>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</si>
  <si>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</si>
  <si>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</si>
  <si>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</si>
  <si>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</si>
  <si>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</si>
  <si>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</si>
  <si>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</si>
  <si>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</si>
  <si>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</si>
  <si>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</si>
  <si>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</si>
  <si>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</si>
  <si>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</si>
  <si>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</si>
  <si>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</si>
  <si>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</si>
  <si>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</si>
  <si>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</si>
  <si>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</si>
  <si>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</si>
  <si>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</si>
  <si>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</si>
  <si>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</si>
  <si>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</si>
  <si>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</si>
  <si>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</si>
  <si>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</si>
  <si>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</si>
  <si>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</si>
  <si>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</si>
  <si>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</si>
  <si>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</si>
  <si>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</si>
  <si>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</si>
  <si>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</si>
  <si>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</si>
  <si>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</si>
  <si>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</si>
  <si>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</si>
  <si>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</si>
  <si>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</si>
  <si>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</si>
  <si>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</si>
  <si>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</si>
  <si>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</si>
  <si>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</si>
  <si>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</si>
  <si>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</si>
  <si>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</si>
  <si>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</si>
  <si>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</si>
  <si>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</si>
  <si>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</si>
  <si>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</si>
  <si>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</si>
  <si>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</si>
  <si>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</si>
  <si>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</si>
  <si>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</si>
  <si>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</si>
  <si>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</si>
  <si>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</si>
  <si>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</si>
  <si>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</si>
  <si>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</si>
  <si>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</si>
  <si>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</si>
  <si>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</si>
  <si>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</si>
  <si>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</si>
  <si>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</si>
  <si>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</si>
  <si>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</si>
  <si>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</si>
  <si>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</si>
  <si>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</si>
  <si>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</si>
  <si>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</si>
  <si>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</si>
  <si>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</si>
  <si>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</si>
  <si>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</si>
  <si>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</si>
  <si>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</si>
  <si>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</si>
  <si>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</si>
  <si>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</si>
  <si>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</si>
  <si>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</si>
  <si>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</si>
  <si>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</si>
  <si>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</si>
  <si>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</si>
  <si>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</si>
  <si>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</si>
  <si>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</si>
  <si>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</si>
  <si>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</si>
  <si>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</si>
  <si>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</si>
  <si>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</si>
  <si>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</si>
  <si>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</si>
  <si>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</si>
  <si>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</si>
  <si>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</si>
  <si>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</si>
  <si>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</si>
  <si>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</si>
  <si>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</si>
  <si>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</si>
  <si>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</si>
  <si>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</si>
  <si>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</si>
  <si>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</si>
  <si>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</si>
  <si>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</si>
  <si>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</si>
  <si>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</si>
  <si>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</si>
  <si>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</si>
  <si>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</si>
  <si>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</si>
  <si>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</si>
  <si>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</si>
  <si>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</si>
  <si>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</si>
  <si>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</si>
  <si>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</si>
  <si>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</si>
  <si>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</si>
  <si>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</si>
  <si>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</si>
  <si>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</si>
  <si>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</si>
  <si>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</si>
  <si>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</si>
  <si>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</si>
  <si>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</si>
  <si>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</si>
  <si>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</si>
  <si>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</si>
  <si>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</si>
  <si>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</si>
  <si>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</si>
  <si>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</si>
  <si>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</si>
  <si>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</si>
  <si>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</si>
  <si>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</si>
  <si>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</si>
  <si>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</si>
  <si>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</si>
  <si>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</si>
  <si>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</si>
  <si>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</si>
  <si>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</si>
  <si>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</si>
  <si>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</si>
  <si>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</si>
  <si>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</si>
  <si>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</si>
  <si>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</si>
  <si>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</si>
  <si>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</si>
  <si>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</si>
  <si>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</si>
  <si>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</si>
  <si>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</si>
  <si>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</si>
  <si>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</si>
  <si>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</si>
  <si>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</si>
  <si>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</si>
  <si>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</si>
  <si>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</si>
  <si>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</si>
  <si>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</si>
  <si>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</si>
  <si>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</si>
  <si>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</si>
  <si>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</si>
  <si>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</si>
  <si>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</si>
  <si>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</si>
  <si>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</si>
  <si>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</si>
  <si>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</si>
  <si>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</si>
  <si>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</si>
  <si>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</si>
  <si>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</si>
  <si>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</si>
  <si>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</si>
  <si>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</si>
  <si>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</si>
  <si>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</si>
  <si>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</si>
  <si>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</si>
  <si>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</si>
  <si>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</si>
  <si>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</si>
  <si>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</si>
  <si>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</si>
  <si>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</si>
  <si>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</si>
  <si>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</si>
  <si>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</si>
  <si>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</si>
  <si>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</si>
  <si>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</si>
  <si>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</si>
  <si>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</si>
  <si>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</si>
  <si>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</si>
  <si>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</si>
  <si>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</si>
  <si>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</si>
  <si>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</si>
  <si>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</si>
  <si>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</si>
  <si>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</si>
  <si>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</si>
  <si>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</si>
  <si>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</si>
  <si>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</si>
  <si>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</si>
  <si>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</si>
  <si>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</si>
  <si>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</si>
  <si>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</si>
  <si>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</si>
  <si>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</si>
  <si>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</si>
  <si>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</si>
  <si>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</si>
  <si>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</si>
  <si>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</si>
  <si>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</si>
  <si>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</si>
  <si>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</si>
  <si>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</si>
  <si>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</si>
  <si>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</si>
  <si>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</si>
  <si>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</si>
  <si>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</si>
  <si>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</si>
  <si>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</si>
  <si>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</si>
  <si>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</si>
  <si>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</si>
  <si>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</si>
  <si>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</si>
  <si>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</si>
  <si>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</si>
  <si>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</si>
  <si>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</si>
  <si>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</si>
  <si>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</si>
  <si>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</si>
  <si>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</si>
  <si>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</si>
  <si>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</si>
  <si>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</si>
  <si>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</si>
  <si>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</si>
  <si>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</si>
  <si>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</si>
  <si>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</si>
  <si>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</si>
  <si>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</si>
  <si>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</si>
  <si>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</si>
  <si>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</si>
  <si>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</si>
  <si>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</si>
  <si>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</si>
  <si>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</si>
  <si>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</si>
  <si>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</si>
  <si>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</si>
  <si>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</si>
  <si>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</si>
  <si>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</si>
  <si>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</si>
  <si>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</si>
  <si>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</si>
  <si>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</si>
  <si>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</si>
  <si>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</si>
  <si>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</si>
  <si>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</si>
  <si>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</si>
  <si>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</si>
  <si>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</si>
  <si>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</si>
  <si>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</si>
  <si>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</si>
  <si>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</si>
  <si>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</si>
  <si>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</si>
  <si>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</si>
  <si>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</si>
  <si>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</si>
  <si>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</si>
  <si>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</si>
  <si>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</si>
  <si>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</si>
  <si>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</si>
  <si>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</si>
  <si>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</si>
  <si>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</si>
  <si>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</si>
  <si>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</si>
  <si>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</si>
  <si>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</si>
  <si>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</si>
  <si>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</si>
  <si>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</si>
  <si>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</si>
  <si>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</si>
  <si>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</si>
  <si>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</si>
  <si>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</si>
  <si>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</si>
  <si>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</si>
  <si>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</si>
  <si>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</si>
  <si>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</si>
  <si>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</si>
  <si>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</si>
  <si>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</si>
  <si>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</si>
  <si>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</si>
  <si>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</si>
  <si>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</si>
  <si>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</si>
  <si>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</si>
  <si>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</si>
  <si>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</si>
  <si>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</si>
  <si>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</si>
  <si>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</si>
  <si>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</si>
  <si>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</si>
  <si>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</si>
  <si>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</si>
  <si>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</si>
  <si>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</si>
  <si>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</si>
  <si>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</si>
  <si>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</si>
  <si>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</si>
  <si>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</si>
  <si>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</si>
  <si>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</si>
  <si>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</si>
  <si>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</si>
  <si>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</si>
  <si>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</si>
  <si>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</si>
  <si>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</si>
  <si>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</si>
  <si>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</si>
  <si>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</si>
  <si>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</si>
  <si>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</si>
  <si>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</si>
  <si>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</si>
  <si>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</si>
  <si>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</si>
  <si>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</si>
  <si>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</si>
  <si>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</si>
  <si>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</si>
  <si>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</si>
  <si>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</si>
  <si>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</si>
  <si>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</si>
  <si>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</si>
  <si>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</si>
  <si>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</si>
  <si>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</si>
  <si>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</si>
  <si>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</si>
  <si>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</si>
  <si>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</si>
  <si>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</si>
  <si>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</si>
  <si>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</si>
  <si>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</si>
  <si>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</si>
  <si>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</si>
  <si>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</si>
  <si>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</si>
  <si>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</si>
  <si>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</si>
  <si>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</si>
  <si>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</si>
  <si>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</si>
  <si>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</si>
  <si>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</si>
  <si>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</si>
  <si>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</si>
  <si>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</si>
  <si>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</si>
  <si>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</si>
  <si>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</si>
  <si>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</si>
  <si>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</si>
  <si>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</si>
  <si>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</si>
  <si>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</si>
  <si>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</si>
  <si>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</si>
  <si>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</si>
  <si>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</si>
  <si>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</si>
  <si>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</si>
  <si>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</si>
  <si>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</si>
  <si>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</si>
  <si>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</si>
  <si>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</si>
  <si>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</si>
  <si>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</si>
  <si>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</si>
  <si>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</si>
  <si>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</si>
  <si>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</si>
  <si>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</si>
  <si>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</si>
  <si>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</si>
  <si>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</si>
  <si>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</si>
  <si>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</si>
  <si>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</si>
  <si>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</si>
  <si>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</si>
  <si>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</si>
  <si>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</si>
  <si>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</si>
  <si>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</si>
  <si>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</si>
  <si>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</si>
  <si>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</si>
  <si>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</si>
  <si>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</si>
  <si>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</si>
  <si>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</si>
  <si>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</si>
  <si>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</si>
  <si>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</si>
  <si>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</si>
  <si>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</si>
  <si>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</si>
  <si>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</si>
  <si>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</si>
  <si>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</si>
  <si>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</si>
  <si>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</si>
  <si>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</si>
  <si>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</si>
  <si>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</si>
  <si>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</si>
  <si>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</si>
  <si>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</si>
  <si>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</si>
  <si>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</si>
  <si>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</si>
  <si>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</si>
  <si>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</si>
  <si>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</si>
  <si>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</si>
  <si>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</si>
  <si>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</si>
  <si>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</si>
  <si>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</si>
  <si>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</si>
  <si>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</si>
  <si>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</si>
  <si>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</si>
  <si>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</si>
  <si>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</si>
  <si>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</si>
  <si>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</si>
  <si>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</si>
  <si>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</si>
  <si>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</si>
  <si>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</si>
  <si>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</si>
  <si>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</si>
  <si>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</si>
  <si>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</si>
  <si>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</si>
  <si>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</si>
  <si>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</si>
  <si>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</si>
  <si>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</si>
  <si>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</si>
  <si>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</si>
  <si>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</si>
  <si>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</si>
  <si>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</si>
  <si>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</si>
  <si>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</si>
  <si>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</si>
  <si>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</si>
  <si>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</si>
  <si>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</si>
  <si>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</si>
  <si>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</si>
  <si>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</si>
  <si>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</si>
  <si>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</si>
  <si>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</si>
  <si>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</si>
  <si>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</si>
  <si>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</si>
  <si>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</si>
  <si>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</si>
  <si>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</si>
  <si>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</si>
  <si>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</si>
  <si>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</si>
  <si>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</si>
  <si>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</si>
  <si>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</si>
  <si>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</si>
  <si>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</si>
  <si>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</si>
  <si>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</si>
  <si>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</si>
  <si>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</si>
  <si>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</si>
  <si>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</si>
  <si>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</si>
  <si>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</si>
  <si>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</si>
  <si>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</si>
  <si>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</si>
  <si>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</si>
  <si>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</si>
  <si>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</si>
  <si>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</si>
  <si>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</si>
  <si>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</si>
  <si>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</si>
  <si>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</si>
  <si>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</si>
  <si>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</si>
  <si>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</si>
  <si>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</si>
  <si>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</si>
  <si>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</si>
  <si>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</si>
  <si>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</si>
  <si>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</si>
  <si>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</si>
  <si>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</si>
  <si>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</si>
  <si>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</si>
  <si>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</si>
  <si>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</si>
  <si>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</si>
  <si>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</si>
  <si>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</si>
  <si>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</si>
  <si>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</si>
  <si>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</si>
  <si>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</si>
  <si>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</si>
  <si>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</si>
  <si>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</si>
  <si>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</si>
  <si>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</si>
  <si>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</si>
  <si>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</si>
  <si>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</si>
  <si>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</si>
  <si>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</si>
  <si>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</si>
  <si>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</si>
  <si>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</si>
  <si>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</si>
  <si>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</si>
  <si>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</si>
  <si>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</si>
  <si>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</si>
  <si>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</si>
  <si>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</si>
  <si>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</si>
  <si>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</si>
  <si>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</si>
  <si>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</si>
  <si>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</si>
  <si>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</si>
  <si>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</si>
  <si>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</si>
  <si>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</si>
  <si>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</si>
  <si>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</si>
  <si>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</si>
  <si>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</si>
  <si>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</si>
  <si>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</si>
  <si>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</si>
  <si>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</si>
  <si>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</si>
  <si>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</si>
  <si>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</si>
  <si>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</si>
  <si>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</si>
  <si>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</si>
  <si>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</si>
  <si>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</si>
  <si>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</si>
  <si>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</si>
  <si>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</si>
  <si>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</si>
  <si>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</si>
  <si>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</si>
  <si>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</si>
  <si>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</si>
  <si>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</si>
  <si>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</si>
  <si>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</si>
  <si>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</si>
  <si>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</si>
  <si>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</si>
  <si>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</si>
  <si>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</si>
  <si>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</si>
  <si>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</si>
  <si>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</si>
  <si>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</si>
  <si>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</si>
  <si>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</si>
  <si>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</si>
  <si>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</si>
  <si>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</si>
  <si>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</si>
  <si>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</si>
  <si>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</si>
  <si>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</si>
  <si>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</si>
  <si>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</si>
  <si>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</si>
  <si>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</si>
  <si>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</si>
  <si>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</si>
  <si>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</si>
  <si>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</si>
  <si>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</si>
  <si>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</si>
  <si>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</si>
  <si>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</si>
  <si>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</si>
  <si>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</si>
  <si>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</si>
  <si>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</si>
  <si>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</si>
  <si>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</si>
  <si>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</si>
  <si>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</si>
  <si>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</si>
  <si>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</si>
  <si>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</si>
  <si>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</si>
  <si>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</si>
  <si>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</si>
  <si>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</si>
  <si>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</si>
  <si>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</si>
  <si>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</si>
  <si>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</si>
  <si>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</si>
  <si>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</si>
  <si>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</si>
  <si>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</si>
  <si>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</si>
  <si>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</si>
  <si>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</si>
  <si>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</si>
  <si>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</si>
  <si>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</si>
  <si>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</si>
  <si>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</si>
  <si>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</si>
  <si>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</si>
  <si>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</si>
  <si>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</si>
  <si>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</si>
  <si>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</si>
  <si>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</si>
  <si>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</si>
  <si>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</si>
  <si>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</si>
  <si>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</si>
  <si>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</si>
  <si>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</si>
  <si>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</si>
  <si>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</si>
  <si>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</si>
  <si>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</si>
  <si>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</si>
  <si>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</si>
  <si>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</si>
  <si>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</si>
  <si>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</si>
  <si>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</si>
  <si>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</si>
  <si>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</si>
  <si>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</si>
  <si>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</si>
  <si>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</si>
  <si>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</si>
  <si>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</si>
  <si>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</si>
  <si>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</si>
  <si>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</si>
  <si>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</si>
  <si>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</si>
  <si>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</si>
  <si>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</si>
  <si>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</si>
  <si>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</si>
  <si>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</si>
  <si>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</si>
  <si>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</si>
  <si>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</si>
  <si>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</si>
  <si>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</si>
  <si>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</si>
  <si>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</si>
  <si>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</si>
  <si>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</si>
  <si>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</si>
  <si>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</si>
  <si>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</si>
  <si>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</si>
  <si>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</si>
  <si>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</si>
  <si>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</si>
  <si>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</si>
  <si>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</si>
  <si>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</si>
  <si>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</si>
  <si>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</si>
  <si>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</si>
  <si>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</si>
  <si>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</si>
  <si>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</si>
  <si>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</si>
  <si>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</si>
  <si>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</si>
  <si>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</si>
  <si>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</si>
  <si>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</si>
  <si>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</si>
  <si>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</si>
  <si>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</si>
  <si>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</si>
  <si>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</si>
  <si>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</si>
  <si>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</si>
  <si>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</si>
  <si>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</si>
  <si>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</si>
  <si>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</si>
  <si>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</si>
  <si>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</si>
  <si>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</si>
  <si>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</si>
  <si>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</si>
  <si>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</si>
  <si>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</si>
  <si>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</si>
  <si>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</si>
  <si>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</si>
  <si>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</si>
  <si>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</si>
  <si>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</si>
  <si>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</si>
  <si>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</si>
  <si>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</si>
  <si>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</si>
  <si>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</si>
  <si>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</si>
  <si>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</si>
  <si>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</si>
  <si>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</si>
  <si>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</si>
  <si>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</si>
  <si>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</si>
  <si>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</si>
  <si>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</si>
  <si>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</si>
  <si>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</si>
  <si>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</si>
  <si>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</si>
  <si>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</si>
  <si>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</si>
  <si>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</si>
  <si>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</si>
  <si>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</si>
  <si>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</si>
  <si>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</si>
  <si>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</si>
  <si>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</si>
  <si>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</si>
  <si>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</si>
  <si>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</si>
  <si>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</si>
  <si>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</si>
  <si>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</si>
  <si>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</si>
  <si>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</si>
  <si>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</si>
  <si>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</si>
  <si>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</si>
  <si>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</si>
  <si>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</si>
  <si>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</si>
  <si>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</si>
  <si>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</si>
  <si>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</si>
  <si>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</si>
  <si>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</si>
  <si>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</si>
  <si>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</si>
  <si>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</si>
  <si>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</si>
  <si>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</si>
  <si>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</si>
  <si>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</si>
  <si>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</si>
  <si>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</si>
  <si>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</si>
  <si>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</si>
  <si>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</si>
  <si>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</si>
  <si>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</si>
  <si>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</si>
  <si>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</si>
  <si>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</si>
  <si>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</si>
  <si>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</si>
  <si>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</si>
  <si>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</si>
  <si>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</si>
  <si>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</si>
  <si>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</si>
  <si>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</si>
  <si>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</si>
  <si>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</si>
  <si>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</si>
  <si>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</si>
  <si>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</si>
  <si>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</si>
  <si>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</si>
  <si>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</si>
  <si>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</si>
  <si>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</si>
  <si>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</si>
  <si>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</si>
  <si>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</si>
  <si>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</si>
  <si>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</si>
  <si>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</si>
  <si>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</si>
  <si>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</si>
  <si>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</si>
  <si>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</si>
  <si>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</si>
  <si>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</si>
  <si>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</si>
  <si>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</si>
  <si>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</si>
  <si>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</si>
  <si>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</si>
  <si>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</si>
  <si>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</si>
  <si>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</si>
  <si>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</si>
  <si>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</si>
  <si>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</si>
  <si>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</si>
  <si>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</si>
  <si>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</si>
  <si>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</si>
  <si>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</si>
  <si>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</si>
  <si>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</si>
  <si>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</si>
  <si>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</si>
  <si>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</si>
  <si>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</si>
  <si>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</si>
  <si>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</si>
  <si>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</si>
  <si>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</si>
  <si>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</si>
  <si>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</si>
  <si>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</si>
  <si>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</si>
  <si>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</si>
  <si>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</si>
  <si>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</si>
  <si>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</si>
  <si>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</si>
  <si>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</si>
  <si>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</si>
  <si>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</si>
  <si>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</si>
  <si>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</si>
  <si>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</si>
  <si>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</si>
  <si>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</si>
  <si>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</si>
  <si>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</si>
  <si>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</si>
  <si>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</si>
  <si>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</si>
  <si>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</si>
  <si>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</si>
  <si>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</si>
  <si>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</si>
  <si>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</si>
  <si>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</si>
  <si>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</si>
  <si>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</si>
  <si>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</si>
  <si>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</si>
  <si>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</si>
  <si>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</si>
  <si>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</si>
  <si>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</si>
  <si>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</si>
  <si>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</si>
  <si>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</si>
  <si>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</si>
  <si>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</si>
  <si>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</si>
  <si>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</si>
  <si>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</si>
  <si>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</si>
  <si>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</si>
  <si>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</si>
  <si>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</si>
  <si>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</si>
  <si>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</si>
  <si>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</si>
  <si>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</si>
  <si>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</si>
  <si>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</si>
  <si>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</si>
  <si>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</si>
  <si>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</si>
  <si>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</si>
  <si>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</si>
  <si>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</si>
  <si>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</si>
  <si>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</si>
  <si>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</si>
  <si>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</si>
  <si>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</si>
  <si>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</si>
  <si>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</si>
  <si>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</si>
  <si>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</si>
  <si>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</si>
  <si>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</si>
  <si>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</si>
  <si>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</si>
  <si>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</si>
  <si>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</si>
  <si>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</si>
  <si>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</si>
  <si>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</si>
  <si>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</si>
  <si>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</si>
  <si>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</si>
  <si>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</si>
  <si>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</si>
  <si>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</si>
  <si>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</si>
  <si>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</si>
  <si>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</si>
  <si>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</si>
  <si>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</si>
  <si>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</si>
  <si>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</si>
  <si>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</si>
  <si>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</si>
  <si>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</si>
  <si>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</si>
  <si>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</si>
  <si>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</si>
  <si>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</si>
  <si>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</si>
  <si>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</si>
  <si>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</si>
  <si>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</si>
  <si>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</si>
  <si>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</si>
  <si>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</si>
  <si>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</si>
  <si>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</si>
  <si>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</si>
  <si>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</si>
  <si>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</si>
  <si>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</si>
  <si>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</si>
  <si>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</si>
  <si>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</si>
  <si>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</si>
  <si>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</si>
  <si>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</si>
  <si>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</si>
  <si>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</si>
  <si>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</si>
  <si>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</si>
  <si>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</si>
  <si>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</si>
  <si>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</si>
  <si>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</si>
  <si>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</si>
  <si>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</si>
  <si>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</si>
  <si>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</si>
  <si>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</si>
  <si>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</si>
  <si>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</si>
  <si>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</si>
  <si>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</si>
  <si>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</si>
  <si>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</si>
  <si>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</si>
  <si>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</si>
  <si>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</si>
  <si>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</si>
  <si>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</si>
  <si>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</si>
  <si>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</si>
  <si>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</si>
  <si>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</si>
  <si>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</si>
  <si>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</si>
  <si>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</si>
  <si>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</si>
  <si>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</si>
  <si>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</si>
  <si>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</si>
  <si>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</si>
  <si>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</si>
  <si>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</si>
  <si>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</si>
  <si>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</si>
  <si>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</si>
  <si>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</si>
  <si>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</si>
  <si>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</si>
  <si>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</si>
  <si>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</si>
  <si>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</si>
  <si>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</si>
  <si>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</si>
  <si>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</si>
  <si>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</si>
  <si>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</si>
  <si>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</si>
  <si>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</si>
  <si>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</si>
  <si>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</si>
  <si>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</si>
  <si>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</si>
  <si>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</si>
  <si>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</si>
  <si>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</si>
  <si>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</si>
  <si>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</si>
  <si>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</si>
  <si>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</si>
  <si>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</si>
  <si>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</si>
  <si>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</si>
  <si>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</si>
  <si>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</si>
  <si>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</si>
  <si>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</si>
  <si>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</si>
  <si>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</si>
  <si>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</si>
  <si>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</si>
  <si>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</si>
  <si>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</si>
  <si>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</si>
  <si>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</si>
  <si>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</si>
  <si>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</si>
  <si>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</si>
  <si>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</si>
  <si>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</si>
  <si>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</si>
  <si>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</si>
  <si>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</si>
  <si>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</si>
  <si>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</si>
  <si>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</si>
  <si>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</si>
  <si>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</si>
  <si>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</si>
  <si>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</si>
  <si>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</si>
  <si>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</si>
  <si>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</si>
  <si>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</si>
  <si>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</si>
  <si>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</si>
  <si>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</si>
  <si>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</si>
  <si>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</si>
  <si>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</si>
  <si>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</si>
  <si>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</si>
  <si>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</si>
  <si>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</si>
  <si>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</si>
  <si>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</si>
  <si>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</si>
  <si>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</si>
  <si>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</si>
  <si>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</si>
  <si>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</si>
  <si>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</si>
  <si>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</si>
  <si>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</si>
  <si>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</si>
  <si>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</si>
  <si>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</si>
  <si>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</si>
  <si>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</si>
  <si>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</si>
  <si>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</si>
  <si>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</si>
  <si>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</si>
  <si>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</si>
  <si>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</si>
  <si>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</si>
  <si>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</si>
  <si>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</si>
  <si>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</si>
  <si>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</si>
  <si>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</si>
  <si>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</si>
  <si>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</si>
  <si>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</si>
  <si>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</si>
  <si>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</si>
  <si>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</si>
  <si>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</si>
  <si>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</si>
  <si>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</si>
  <si>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</si>
  <si>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</si>
  <si>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</si>
  <si>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</si>
  <si>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</si>
  <si>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</si>
  <si>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</si>
  <si>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</si>
  <si>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</si>
  <si>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</si>
  <si>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</si>
  <si>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</si>
  <si>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</si>
  <si>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</si>
  <si>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</si>
  <si>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</si>
  <si>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</si>
  <si>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</si>
  <si>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</si>
  <si>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</si>
  <si>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</si>
  <si>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</si>
  <si>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</si>
  <si>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</si>
  <si>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</si>
  <si>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</si>
  <si>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</si>
  <si>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</si>
  <si>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</si>
  <si>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</si>
  <si>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</si>
  <si>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</si>
  <si>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</si>
  <si>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</si>
  <si>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</si>
  <si>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</si>
  <si>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</si>
  <si>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</si>
  <si>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</si>
  <si>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</si>
  <si>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</si>
  <si>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</si>
  <si>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</si>
  <si>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</si>
  <si>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</si>
  <si>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</si>
  <si>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</si>
  <si>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</si>
  <si>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</si>
  <si>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</si>
  <si>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</si>
  <si>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</si>
  <si>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</si>
  <si>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</si>
  <si>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</si>
  <si>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</si>
  <si>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</si>
  <si>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</si>
  <si>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</si>
  <si>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</si>
  <si>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</si>
  <si>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</si>
  <si>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</si>
  <si>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</si>
  <si>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</si>
  <si>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</si>
  <si>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</si>
  <si>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</si>
  <si>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</si>
  <si>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</si>
  <si>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</si>
  <si>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</si>
  <si>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</si>
  <si>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</si>
  <si>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</si>
  <si>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</si>
  <si>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</si>
  <si>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</si>
  <si>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</si>
  <si>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</si>
  <si>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</si>
  <si>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</si>
  <si>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</si>
  <si>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</si>
  <si>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</si>
  <si>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</si>
  <si>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</si>
  <si>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</si>
  <si>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</si>
  <si>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</si>
  <si>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</si>
  <si>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</si>
  <si>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</si>
  <si>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</si>
  <si>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</si>
  <si>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</si>
  <si>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</si>
  <si>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</si>
  <si>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</si>
  <si>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</si>
  <si>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</si>
  <si>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</si>
  <si>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</si>
  <si>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</si>
  <si>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</si>
  <si>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</si>
  <si>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</si>
  <si>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</si>
  <si>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</si>
  <si>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</si>
  <si>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</si>
  <si>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</si>
  <si>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</si>
  <si>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</si>
  <si>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</si>
  <si>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</si>
  <si>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</si>
  <si>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</si>
  <si>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</si>
  <si>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</si>
  <si>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</si>
  <si>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</si>
  <si>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</si>
  <si>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</si>
  <si>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</si>
  <si>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</si>
  <si>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</si>
  <si>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</si>
  <si>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</si>
  <si>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</si>
  <si>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</si>
  <si>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</si>
  <si>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</si>
  <si>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</si>
  <si>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</si>
  <si>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</si>
  <si>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</si>
  <si>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</si>
  <si>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</si>
  <si>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</si>
  <si>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</si>
  <si>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</si>
  <si>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</si>
  <si>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</si>
  <si>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</si>
  <si>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</si>
  <si>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</si>
  <si>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</si>
  <si>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</si>
  <si>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</si>
  <si>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</si>
  <si>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</si>
  <si>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</si>
  <si>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</si>
  <si>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</si>
  <si>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</si>
  <si>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</si>
  <si>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</si>
  <si>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</si>
  <si>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</si>
  <si>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</si>
  <si>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</si>
  <si>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</si>
  <si>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</si>
  <si>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</si>
  <si>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</si>
  <si>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</si>
  <si>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</si>
  <si>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</si>
  <si>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</si>
  <si>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</si>
  <si>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</si>
  <si>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</si>
  <si>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</si>
  <si>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</si>
  <si>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</si>
  <si>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</si>
  <si>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</si>
  <si>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</si>
  <si>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</si>
  <si>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</si>
  <si>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</si>
  <si>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</si>
  <si>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</si>
  <si>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</si>
  <si>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</si>
  <si>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</si>
  <si>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</si>
  <si>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</si>
  <si>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</si>
  <si>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</si>
  <si>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</si>
  <si>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</si>
  <si>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</si>
  <si>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</si>
  <si>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</si>
  <si>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</si>
  <si>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</si>
  <si>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</si>
  <si>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</si>
  <si>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</si>
  <si>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</si>
  <si>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</si>
  <si>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</si>
  <si>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</si>
  <si>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</si>
  <si>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</si>
  <si>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</si>
  <si>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</si>
  <si>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</si>
  <si>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</si>
  <si>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</si>
  <si>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</si>
  <si>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</si>
  <si>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</si>
  <si>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</si>
  <si>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</si>
  <si>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</si>
  <si>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</si>
  <si>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</si>
  <si>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</si>
  <si>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</si>
  <si>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</si>
  <si>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</si>
  <si>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</si>
  <si>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</si>
  <si>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</si>
  <si>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</si>
  <si>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</si>
  <si>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</si>
  <si>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</si>
  <si>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</si>
  <si>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</si>
  <si>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</si>
  <si>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</si>
  <si>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</si>
  <si>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</si>
  <si>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</si>
  <si>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</si>
  <si>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</si>
  <si>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</si>
  <si>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</si>
  <si>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</si>
  <si>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</si>
  <si>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</si>
  <si>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</si>
  <si>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</si>
  <si>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</si>
  <si>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</si>
  <si>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</si>
  <si>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</si>
  <si>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</si>
  <si>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</si>
  <si>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</si>
  <si>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</si>
  <si>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</si>
  <si>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</si>
  <si>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</si>
  <si>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</si>
  <si>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</si>
  <si>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</si>
  <si>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</si>
  <si>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</si>
  <si>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</si>
  <si>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</si>
  <si>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</si>
  <si>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</si>
  <si>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</si>
  <si>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</si>
  <si>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</si>
  <si>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</si>
  <si>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</si>
  <si>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</si>
  <si>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</si>
  <si>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</si>
  <si>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</si>
  <si>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</si>
  <si>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</si>
  <si>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</si>
  <si>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</si>
  <si>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</si>
  <si>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</si>
  <si>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</si>
  <si>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</si>
  <si>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</si>
  <si>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</si>
  <si>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</si>
  <si>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</si>
  <si>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</si>
  <si>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</si>
  <si>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</si>
  <si>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</si>
  <si>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</si>
  <si>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</si>
  <si>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</si>
  <si>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</si>
  <si>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</si>
  <si>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</si>
  <si>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</si>
  <si>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</si>
  <si>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</si>
  <si>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</si>
  <si>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</si>
  <si>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</si>
  <si>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</si>
  <si>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</si>
  <si>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</si>
  <si>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</si>
  <si>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</si>
  <si>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</si>
  <si>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</si>
  <si>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</si>
  <si>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</si>
  <si>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</si>
  <si>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</si>
  <si>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</si>
  <si>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</si>
  <si>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</si>
  <si>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</si>
  <si>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</si>
  <si>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</si>
  <si>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</si>
  <si>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</si>
  <si>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</si>
  <si>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</si>
  <si>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</si>
  <si>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</si>
  <si>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</si>
  <si>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</si>
  <si>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</si>
  <si>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</si>
  <si>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</si>
  <si>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</si>
  <si>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</si>
  <si>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</si>
  <si>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</si>
  <si>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</si>
  <si>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</si>
  <si>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</si>
  <si>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</si>
  <si>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</si>
  <si>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</si>
  <si>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</si>
  <si>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</si>
  <si>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</si>
  <si>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</si>
  <si>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</si>
  <si>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</si>
  <si>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</si>
  <si>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</si>
  <si>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</si>
  <si>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</si>
  <si>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</si>
  <si>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</si>
  <si>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</si>
  <si>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</si>
  <si>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</si>
  <si>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</si>
  <si>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</si>
  <si>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</si>
  <si>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</si>
  <si>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</si>
  <si>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</si>
  <si>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</si>
  <si>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</si>
  <si>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</si>
  <si>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</si>
  <si>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</si>
  <si>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</si>
  <si>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</si>
  <si>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</si>
  <si>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</si>
  <si>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</si>
  <si>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</si>
  <si>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</si>
  <si>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</si>
  <si>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</si>
  <si>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</si>
  <si>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</si>
  <si>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</si>
  <si>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</si>
  <si>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</si>
  <si>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</si>
  <si>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</si>
  <si>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</si>
  <si>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</si>
  <si>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</si>
  <si>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</si>
  <si>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</si>
  <si>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</si>
  <si>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</si>
  <si>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</si>
  <si>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</si>
  <si>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</si>
  <si>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</si>
  <si>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</si>
  <si>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</si>
  <si>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</si>
  <si>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</si>
  <si>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</si>
  <si>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</si>
  <si>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</si>
  <si>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</si>
  <si>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</si>
  <si>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</si>
  <si>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</si>
  <si>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</si>
  <si>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</si>
  <si>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</si>
  <si>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</si>
  <si>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</si>
  <si>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</si>
  <si>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</si>
  <si>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</si>
  <si>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</si>
  <si>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</si>
  <si>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</si>
  <si>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</si>
  <si>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</si>
  <si>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</si>
  <si>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</si>
  <si>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</si>
  <si>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</si>
  <si>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</si>
  <si>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</si>
  <si>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</si>
  <si>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</si>
  <si>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</si>
  <si>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</si>
  <si>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</si>
  <si>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</si>
  <si>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</si>
  <si>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</si>
  <si>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</si>
  <si>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</si>
  <si>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</si>
  <si>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</si>
  <si>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</si>
  <si>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</si>
  <si>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</si>
  <si>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</si>
  <si>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</si>
  <si>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</si>
  <si>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</si>
  <si>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</si>
  <si>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</si>
  <si>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</si>
  <si>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</si>
  <si>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</si>
  <si>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</si>
  <si>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</si>
  <si>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</si>
  <si>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</si>
  <si>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</si>
  <si>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</si>
  <si>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</si>
  <si>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</si>
  <si>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</si>
  <si>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</si>
  <si>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</si>
  <si>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</si>
  <si>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</si>
  <si>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</si>
  <si>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</si>
  <si>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</si>
  <si>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</si>
  <si>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</si>
  <si>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</si>
  <si>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</si>
  <si>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</si>
  <si>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</si>
  <si>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</si>
  <si>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</si>
  <si>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</si>
  <si>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</si>
  <si>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</si>
  <si>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</si>
  <si>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</si>
  <si>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</si>
  <si>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</si>
  <si>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</si>
  <si>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</si>
  <si>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</si>
  <si>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</si>
  <si>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</si>
  <si>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</si>
  <si>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</si>
  <si>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</si>
  <si>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</si>
  <si>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</si>
  <si>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</si>
  <si>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</si>
  <si>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</si>
  <si>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</si>
  <si>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</si>
  <si>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</si>
  <si>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</si>
  <si>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</si>
  <si>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</si>
  <si>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</si>
  <si>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</si>
  <si>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</si>
  <si>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</si>
  <si>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</si>
  <si>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</si>
  <si>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</si>
  <si>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</si>
  <si>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</si>
  <si>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</si>
  <si>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</si>
  <si>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</si>
  <si>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</si>
  <si>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</si>
  <si>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</si>
  <si>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</si>
  <si>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</si>
  <si>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</si>
  <si>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</si>
  <si>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</si>
  <si>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</si>
  <si>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</si>
  <si>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</si>
  <si>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</si>
  <si>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</si>
  <si>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</si>
  <si>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</si>
  <si>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</si>
  <si>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</si>
  <si>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</si>
  <si>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</si>
  <si>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</si>
  <si>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</si>
  <si>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</si>
  <si>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</si>
  <si>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</si>
  <si>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</si>
  <si>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</si>
  <si>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</si>
  <si>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</si>
  <si>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</si>
  <si>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</si>
  <si>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</si>
  <si>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</si>
  <si>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</si>
  <si>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</si>
  <si>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</si>
  <si>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</si>
  <si>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</si>
  <si>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</si>
  <si>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</si>
  <si>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</si>
  <si>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</si>
  <si>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</si>
  <si>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</si>
  <si>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</si>
  <si>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</si>
  <si>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</si>
  <si>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</si>
  <si>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</si>
  <si>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</si>
  <si>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</si>
  <si>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</si>
  <si>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</si>
  <si>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</si>
  <si>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</si>
  <si>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</si>
  <si>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</si>
  <si>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</si>
  <si>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</si>
  <si>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</si>
  <si>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</si>
  <si>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</si>
  <si>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</si>
  <si>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</si>
  <si>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</si>
  <si>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</si>
  <si>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</si>
  <si>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</si>
  <si>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</si>
  <si>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</si>
  <si>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</si>
  <si>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</si>
  <si>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</si>
  <si>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</si>
  <si>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</si>
  <si>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</si>
  <si>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</si>
  <si>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</si>
  <si>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</si>
  <si>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</si>
  <si>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</si>
  <si>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</si>
  <si>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</si>
  <si>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</si>
  <si>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</si>
  <si>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</si>
  <si>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</si>
  <si>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</si>
  <si>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</si>
  <si>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</si>
  <si>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</si>
  <si>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</si>
  <si>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</si>
  <si>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</si>
  <si>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</si>
  <si>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</si>
  <si>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</si>
  <si>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</si>
  <si>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</si>
  <si>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</si>
  <si>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</si>
  <si>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</si>
  <si>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</si>
  <si>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</si>
  <si>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</si>
  <si>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</si>
  <si>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</si>
  <si>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</si>
  <si>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</si>
  <si>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</si>
  <si>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</si>
  <si>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</si>
  <si>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</si>
  <si>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</si>
  <si>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</si>
  <si>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</si>
  <si>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</si>
  <si>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</si>
  <si>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</si>
  <si>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</si>
  <si>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</si>
  <si>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</si>
  <si>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</si>
  <si>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</si>
  <si>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</si>
  <si>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</si>
  <si>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</si>
  <si>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</si>
  <si>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</si>
  <si>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</si>
  <si>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</si>
  <si>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</si>
  <si>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</si>
  <si>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</si>
  <si>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</si>
  <si>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</si>
  <si>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</si>
  <si>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</si>
  <si>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</si>
  <si>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</si>
  <si>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</si>
  <si>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</si>
  <si>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</si>
  <si>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</si>
  <si>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</si>
  <si>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</si>
  <si>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</si>
  <si>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</si>
  <si>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</si>
  <si>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</si>
  <si>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</si>
  <si>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</si>
  <si>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</si>
  <si>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</si>
  <si>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</si>
  <si>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</si>
  <si>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</si>
  <si>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</si>
  <si>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</si>
  <si>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</si>
  <si>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</si>
  <si>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</si>
  <si>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</si>
  <si>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</si>
  <si>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</si>
  <si>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</si>
  <si>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</si>
  <si>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</si>
  <si>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</si>
  <si>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</si>
  <si>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</si>
  <si>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</si>
  <si>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</si>
  <si>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</si>
  <si>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</si>
  <si>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</si>
  <si>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</si>
  <si>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</si>
  <si>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</si>
  <si>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</si>
  <si>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</si>
  <si>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</si>
  <si>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</si>
  <si>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</si>
  <si>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</si>
  <si>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</si>
  <si>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</si>
  <si>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</si>
  <si>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</si>
  <si>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</si>
  <si>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</si>
  <si>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</si>
  <si>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</si>
  <si>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</si>
  <si>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</si>
  <si>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</si>
  <si>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</si>
  <si>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</si>
  <si>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</si>
  <si>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</si>
  <si>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</si>
  <si>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</si>
  <si>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</si>
  <si>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</si>
  <si>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</si>
  <si>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</si>
  <si>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</si>
  <si>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</si>
  <si>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</si>
  <si>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</si>
  <si>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</si>
  <si>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</si>
  <si>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</si>
  <si>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</si>
  <si>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</si>
  <si>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</si>
  <si>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</si>
  <si>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</si>
  <si>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</si>
  <si>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</si>
  <si>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</si>
  <si>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</si>
  <si>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</si>
  <si>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</si>
  <si>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</si>
  <si>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</si>
  <si>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</si>
  <si>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</si>
  <si>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</si>
  <si>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</si>
  <si>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</si>
  <si>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</si>
  <si>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</si>
  <si>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</si>
  <si>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</si>
  <si>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</si>
  <si>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</si>
  <si>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</si>
  <si>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</si>
  <si>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</si>
  <si>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</si>
  <si>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</si>
  <si>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</si>
  <si>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</si>
  <si>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</si>
  <si>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</si>
  <si>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</si>
  <si>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</si>
  <si>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</si>
  <si>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</si>
  <si>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</si>
  <si>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</si>
  <si>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</si>
  <si>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</si>
  <si>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</si>
  <si>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</si>
  <si>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</si>
  <si>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</si>
  <si>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</si>
  <si>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</si>
  <si>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</si>
  <si>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</si>
  <si>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</si>
  <si>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</si>
  <si>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</si>
  <si>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</si>
  <si>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</si>
  <si>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</si>
  <si>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</si>
  <si>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</si>
  <si>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</si>
  <si>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</si>
  <si>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</si>
  <si>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</si>
  <si>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</si>
  <si>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</si>
  <si>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</si>
  <si>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</si>
  <si>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</si>
  <si>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</si>
  <si>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</si>
  <si>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</si>
  <si>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</si>
  <si>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</si>
  <si>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</si>
  <si>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</si>
  <si>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</si>
  <si>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</si>
  <si>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</si>
  <si>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</si>
  <si>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</si>
  <si>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</si>
  <si>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</si>
  <si>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</si>
  <si>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</si>
  <si>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</si>
  <si>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</si>
  <si>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</si>
  <si>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</si>
  <si>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</si>
  <si>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</si>
  <si>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</si>
  <si>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</si>
  <si>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</si>
  <si>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</si>
  <si>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</si>
  <si>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</si>
  <si>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</si>
  <si>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</si>
  <si>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</si>
  <si>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</si>
  <si>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</si>
  <si>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</si>
  <si>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</si>
  <si>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</si>
  <si>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</si>
  <si>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</si>
  <si>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</si>
  <si>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</si>
  <si>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</si>
  <si>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</si>
  <si>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</si>
  <si>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</si>
  <si>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</si>
  <si>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</si>
  <si>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</si>
  <si>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</si>
  <si>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</si>
  <si>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</si>
  <si>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</si>
  <si>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</si>
  <si>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</si>
  <si>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</si>
  <si>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</si>
  <si>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</si>
  <si>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</si>
  <si>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</si>
  <si>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</si>
  <si>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</si>
  <si>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</si>
  <si>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</si>
  <si>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</si>
  <si>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</si>
  <si>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</si>
  <si>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</si>
  <si>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</si>
  <si>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</si>
  <si>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</si>
  <si>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</si>
  <si>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</si>
  <si>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</si>
  <si>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</si>
  <si>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</si>
  <si>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</si>
  <si>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</si>
  <si>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</si>
  <si>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</si>
  <si>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</si>
  <si>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</si>
  <si>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</si>
  <si>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</si>
  <si>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</si>
  <si>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</si>
  <si>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</si>
  <si>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</si>
  <si>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</si>
  <si>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</si>
  <si>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</si>
  <si>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</si>
  <si>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</si>
  <si>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</si>
  <si>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</si>
  <si>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</si>
  <si>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</si>
  <si>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</si>
  <si>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</si>
  <si>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</si>
  <si>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</si>
  <si>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</si>
  <si>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</si>
  <si>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</si>
  <si>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</si>
  <si>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</si>
  <si>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</si>
  <si>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</si>
  <si>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</si>
  <si>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</si>
  <si>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</si>
  <si>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</si>
  <si>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</si>
  <si>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</si>
  <si>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</si>
  <si>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</si>
  <si>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</si>
  <si>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</si>
  <si>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</si>
  <si>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</si>
  <si>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</si>
  <si>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</si>
  <si>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</si>
  <si>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</si>
  <si>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</si>
  <si>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</si>
  <si>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</si>
  <si>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</si>
  <si>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</si>
  <si>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</si>
  <si>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</si>
  <si>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</si>
  <si>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</si>
  <si>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</si>
  <si>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</si>
  <si>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</si>
  <si>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</si>
  <si>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</si>
  <si>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</si>
  <si>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</si>
  <si>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</si>
  <si>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</si>
  <si>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</si>
  <si>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</si>
  <si>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</si>
  <si>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</si>
  <si>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</si>
  <si>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</si>
  <si>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</si>
  <si>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</si>
  <si>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</si>
  <si>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</si>
  <si>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</si>
  <si>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</si>
  <si>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</si>
  <si>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</si>
  <si>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</si>
  <si>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</si>
  <si>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</si>
  <si>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</si>
  <si>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</si>
  <si>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</si>
  <si>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</si>
  <si>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</si>
  <si>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</si>
  <si>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</si>
  <si>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</si>
  <si>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</si>
  <si>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</si>
  <si>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</si>
  <si>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</si>
  <si>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</si>
  <si>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</si>
  <si>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</si>
  <si>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</si>
  <si>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</si>
  <si>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</si>
  <si>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</si>
  <si>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</si>
  <si>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</si>
  <si>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</si>
  <si>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</si>
  <si>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</si>
  <si>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</si>
  <si>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</si>
  <si>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</si>
  <si>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</si>
  <si>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</si>
  <si>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</si>
  <si>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</si>
  <si>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</si>
  <si>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</si>
  <si>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</si>
  <si>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</si>
  <si>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</si>
  <si>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</si>
  <si>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</si>
  <si>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</si>
  <si>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</si>
  <si>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</si>
  <si>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</si>
  <si>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</si>
  <si>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</si>
  <si>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</si>
  <si>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</si>
  <si>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</si>
  <si>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</si>
  <si>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</si>
  <si>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</si>
  <si>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</si>
  <si>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</si>
  <si>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</si>
  <si>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</si>
  <si>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</si>
  <si>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</si>
  <si>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</si>
  <si>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</si>
  <si>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</si>
  <si>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</si>
  <si>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</si>
  <si>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</si>
  <si>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</si>
  <si>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</si>
  <si>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</si>
  <si>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</si>
  <si>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</si>
  <si>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</si>
  <si>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</si>
  <si>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</si>
  <si>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</si>
  <si>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</si>
  <si>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</si>
  <si>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</si>
  <si>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</si>
  <si>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</si>
  <si>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</si>
  <si>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</si>
  <si>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</si>
  <si>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</si>
  <si>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</si>
  <si>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</si>
  <si>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</si>
  <si>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</si>
  <si>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</si>
  <si>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</si>
  <si>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</si>
  <si>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</si>
  <si>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</si>
  <si>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</si>
  <si>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</si>
  <si>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</si>
  <si>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</si>
  <si>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</si>
  <si>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</si>
  <si>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</si>
  <si>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</si>
  <si>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</si>
  <si>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</si>
  <si>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</si>
  <si>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</si>
  <si>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</si>
  <si>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</si>
  <si>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</si>
  <si>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</si>
  <si>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</si>
  <si>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</si>
  <si>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</si>
  <si>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</si>
  <si>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</si>
  <si>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</si>
  <si>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</si>
  <si>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</si>
  <si>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</si>
  <si>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</si>
  <si>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</si>
  <si>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</si>
  <si>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</si>
  <si>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</si>
  <si>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</si>
  <si>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</si>
  <si>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</si>
  <si>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</si>
  <si>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</si>
  <si>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</si>
  <si>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</si>
  <si>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</si>
  <si>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</si>
  <si>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</si>
  <si>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</si>
  <si>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</si>
  <si>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</si>
  <si>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</si>
  <si>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</si>
  <si>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</si>
  <si>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</si>
  <si>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</si>
  <si>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</si>
  <si>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</si>
  <si>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</si>
  <si>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</si>
  <si>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</si>
  <si>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</si>
  <si>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</si>
  <si>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</si>
  <si>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</si>
  <si>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</si>
  <si>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</si>
  <si>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</si>
  <si>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</si>
  <si>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</si>
  <si>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</si>
  <si>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</si>
  <si>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</si>
  <si>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</si>
  <si>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</si>
  <si>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</si>
  <si>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</si>
  <si>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</si>
  <si>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</si>
  <si>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</si>
  <si>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</si>
  <si>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</si>
  <si>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</si>
  <si>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</si>
  <si>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</si>
  <si>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</si>
  <si>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</si>
  <si>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</si>
  <si>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</si>
  <si>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</si>
  <si>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</si>
  <si>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</si>
  <si>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</si>
  <si>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</si>
  <si>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</si>
  <si>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</si>
  <si>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</si>
  <si>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</si>
  <si>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</si>
  <si>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</si>
  <si>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</si>
  <si>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</si>
  <si>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</si>
  <si>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</si>
  <si>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</si>
  <si>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</si>
  <si>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</si>
  <si>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</si>
  <si>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</si>
  <si>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</si>
  <si>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</si>
  <si>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</si>
  <si>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</si>
  <si>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</si>
  <si>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</si>
  <si>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</si>
  <si>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</si>
  <si>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</si>
  <si>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</si>
  <si>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</si>
  <si>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</si>
  <si>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</si>
  <si>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</si>
  <si>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</si>
  <si>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</si>
  <si>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</si>
  <si>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</si>
  <si>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</si>
  <si>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</si>
  <si>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</si>
  <si>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</si>
  <si>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</si>
  <si>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</si>
  <si>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</si>
  <si>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</si>
  <si>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</si>
  <si>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</si>
  <si>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</si>
  <si>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</si>
  <si>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</si>
  <si>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</si>
  <si>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</si>
  <si>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</si>
  <si>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</si>
  <si>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</si>
  <si>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</si>
  <si>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</si>
  <si>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</si>
  <si>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</si>
  <si>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</si>
  <si>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</si>
  <si>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</si>
  <si>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</si>
  <si>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</si>
  <si>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</si>
  <si>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</si>
  <si>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</si>
  <si>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</si>
  <si>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</si>
  <si>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</si>
  <si>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</si>
  <si>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</si>
  <si>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</si>
  <si>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</si>
  <si>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</si>
  <si>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</si>
  <si>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</si>
  <si>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</si>
  <si>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</si>
  <si>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</si>
  <si>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</si>
  <si>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</si>
  <si>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</si>
  <si>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</si>
  <si>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</si>
  <si>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</si>
  <si>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</si>
  <si>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</si>
  <si>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</si>
  <si>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</si>
  <si>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</si>
  <si>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</si>
  <si>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</si>
  <si>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</si>
  <si>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</si>
  <si>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</si>
  <si>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</si>
  <si>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</si>
  <si>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</si>
  <si>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</si>
  <si>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</si>
  <si>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</si>
  <si>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</si>
  <si>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</si>
  <si>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</si>
  <si>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</si>
  <si>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</si>
  <si>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</si>
  <si>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</si>
  <si>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</si>
  <si>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</si>
  <si>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</si>
  <si>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</si>
  <si>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</si>
  <si>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</si>
  <si>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</si>
  <si>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</si>
  <si>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</si>
  <si>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</si>
  <si>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</si>
  <si>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</si>
  <si>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</si>
  <si>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</si>
  <si>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</si>
  <si>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</si>
  <si>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</si>
  <si>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</si>
  <si>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</si>
  <si>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</si>
  <si>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</si>
  <si>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</si>
  <si>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</si>
  <si>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</si>
  <si>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</si>
  <si>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</si>
  <si>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</si>
  <si>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</si>
  <si>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</si>
  <si>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</si>
  <si>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</si>
  <si>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</si>
  <si>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</si>
  <si>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</si>
  <si>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</si>
  <si>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</si>
  <si>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</si>
  <si>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</si>
  <si>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</si>
  <si>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</si>
  <si>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</si>
  <si>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</si>
  <si>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</si>
  <si>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</si>
  <si>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</si>
  <si>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</si>
  <si>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</si>
  <si>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</si>
  <si>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</si>
  <si>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</si>
  <si>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</si>
  <si>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</si>
  <si>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</si>
  <si>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</si>
  <si>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</si>
  <si>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</si>
  <si>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</si>
  <si>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</si>
  <si>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</si>
  <si>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</si>
  <si>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</si>
  <si>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</si>
  <si>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</si>
  <si>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</si>
  <si>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</si>
  <si>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</si>
  <si>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</si>
  <si>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</si>
  <si>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</si>
  <si>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</si>
  <si>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</si>
  <si>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</si>
  <si>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</si>
  <si>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</si>
  <si>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</si>
  <si>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</si>
  <si>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</si>
  <si>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</si>
  <si>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</si>
  <si>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</si>
  <si>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</si>
  <si>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</si>
  <si>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</si>
  <si>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</si>
  <si>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</si>
  <si>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</si>
  <si>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</si>
  <si>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</si>
  <si>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</si>
  <si>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</si>
  <si>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</si>
  <si>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</si>
  <si>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</si>
  <si>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</si>
  <si>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</si>
  <si>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</si>
  <si>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</si>
  <si>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</si>
  <si>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</si>
  <si>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</si>
  <si>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</si>
  <si>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</si>
  <si>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</si>
  <si>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</si>
  <si>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</si>
  <si>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</si>
  <si>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</si>
  <si>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</si>
  <si>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</si>
  <si>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</si>
  <si>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</si>
  <si>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</si>
  <si>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</si>
  <si>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</si>
  <si>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</si>
  <si>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</si>
  <si>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</si>
  <si>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</si>
  <si>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</si>
  <si>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</si>
  <si>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</si>
  <si>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</si>
  <si>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</si>
  <si>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</si>
  <si>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</si>
  <si>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</si>
  <si>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</si>
  <si>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</si>
  <si>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</si>
  <si>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</si>
  <si>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</si>
  <si>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</si>
  <si>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</si>
  <si>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</si>
  <si>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</si>
  <si>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</si>
  <si>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</si>
  <si>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</si>
  <si>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</si>
  <si>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</si>
  <si>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</si>
  <si>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</si>
  <si>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</si>
  <si>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</si>
  <si>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</si>
  <si>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</si>
  <si>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</si>
  <si>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</si>
  <si>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</si>
  <si>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</si>
  <si>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</si>
  <si>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</si>
  <si>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</si>
  <si>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</si>
  <si>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</si>
  <si>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</si>
  <si>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</si>
  <si>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</si>
  <si>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</si>
  <si>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</si>
  <si>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</si>
  <si>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</si>
  <si>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</si>
  <si>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</si>
  <si>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</si>
  <si>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</si>
  <si>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</si>
  <si>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</si>
  <si>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</si>
  <si>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</si>
  <si>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</si>
  <si>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</si>
  <si>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</si>
  <si>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</si>
  <si>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</si>
  <si>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</si>
  <si>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</si>
  <si>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</si>
  <si>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</si>
  <si>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</si>
  <si>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</si>
  <si>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</si>
  <si>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</si>
  <si>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</si>
  <si>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</si>
  <si>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</si>
  <si>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</si>
  <si>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</si>
  <si>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</si>
  <si>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</si>
  <si>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</si>
  <si>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</si>
  <si>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</si>
  <si>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</si>
  <si>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</si>
  <si>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</si>
  <si>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</si>
  <si>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</si>
  <si>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</si>
  <si>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</si>
  <si>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</si>
  <si>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</si>
  <si>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</si>
  <si>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</si>
  <si>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</si>
  <si>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</si>
  <si>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</si>
  <si>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</si>
  <si>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</si>
  <si>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</si>
  <si>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</si>
  <si>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</si>
  <si>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</si>
  <si>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</si>
  <si>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</si>
  <si>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</si>
  <si>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</si>
  <si>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</si>
  <si>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</si>
  <si>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</si>
  <si>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</si>
  <si>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</si>
  <si>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</si>
  <si>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</si>
  <si>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</si>
  <si>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</si>
  <si>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</si>
  <si>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</si>
  <si>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</si>
  <si>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</si>
  <si>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</si>
  <si>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</si>
  <si>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</si>
  <si>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</si>
  <si>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</si>
  <si>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</si>
  <si>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</si>
  <si>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</si>
  <si>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</si>
  <si>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</si>
  <si>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</si>
  <si>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</si>
  <si>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</si>
  <si>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</si>
  <si>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</si>
  <si>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</si>
  <si>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</si>
  <si>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</si>
  <si>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</si>
  <si>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</si>
  <si>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</si>
  <si>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</si>
  <si>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</si>
  <si>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</si>
  <si>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</si>
  <si>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</si>
  <si>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</si>
  <si>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</si>
  <si>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</si>
  <si>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</si>
  <si>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</si>
  <si>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</si>
  <si>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</si>
  <si>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</si>
  <si>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</si>
  <si>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</si>
  <si>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</si>
  <si>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</si>
  <si>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</si>
  <si>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</si>
  <si>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</si>
  <si>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</si>
  <si>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</si>
  <si>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</si>
  <si>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</si>
  <si>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</si>
  <si>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</si>
  <si>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</si>
  <si>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</si>
  <si>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</si>
  <si>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</si>
  <si>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</si>
  <si>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</si>
  <si>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</si>
  <si>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</si>
  <si>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</si>
  <si>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</si>
  <si>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</si>
  <si>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</si>
  <si>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</si>
  <si>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</si>
  <si>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</si>
  <si>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</si>
  <si>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</si>
  <si>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</si>
  <si>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</si>
  <si>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</si>
  <si>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</si>
  <si>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</si>
  <si>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</si>
  <si>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</si>
  <si>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</si>
  <si>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</si>
  <si>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</si>
  <si>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</si>
  <si>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</si>
  <si>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</si>
  <si>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</si>
  <si>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</si>
  <si>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</si>
  <si>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</si>
  <si>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</si>
  <si>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</si>
  <si>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</si>
  <si>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</si>
  <si>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</si>
  <si>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</si>
  <si>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</si>
  <si>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</si>
  <si>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</si>
  <si>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</si>
  <si>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</si>
  <si>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</si>
  <si>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</si>
  <si>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</si>
  <si>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</si>
  <si>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</si>
  <si>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</si>
  <si>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</si>
  <si>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</si>
  <si>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</si>
  <si>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</si>
  <si>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</si>
  <si>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</si>
  <si>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</si>
  <si>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</si>
  <si>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</si>
  <si>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</si>
  <si>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</si>
  <si>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</si>
  <si>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</si>
  <si>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</si>
  <si>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</si>
  <si>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</si>
  <si>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</si>
  <si>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</si>
  <si>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</si>
  <si>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</si>
  <si>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</si>
  <si>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</si>
  <si>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</si>
  <si>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</si>
  <si>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</si>
  <si>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</si>
  <si>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</si>
  <si>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</si>
  <si>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</si>
  <si>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</si>
  <si>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</si>
  <si>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</si>
  <si>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</si>
  <si>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</si>
  <si>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</si>
  <si>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</si>
  <si>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</si>
  <si>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</si>
  <si>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</si>
  <si>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</si>
  <si>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</si>
  <si>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</si>
  <si>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</si>
  <si>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</si>
  <si>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</si>
  <si>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</si>
  <si>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</si>
  <si>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</si>
  <si>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</si>
  <si>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</si>
  <si>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</si>
  <si>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</si>
  <si>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</si>
  <si>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</si>
  <si>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</si>
  <si>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</si>
  <si>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</si>
  <si>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</si>
  <si>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</si>
  <si>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</si>
  <si>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</si>
  <si>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</si>
  <si>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</si>
  <si>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</si>
  <si>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</si>
  <si>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</si>
  <si>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</si>
  <si>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</si>
  <si>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</si>
  <si>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</si>
  <si>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</si>
  <si>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</si>
  <si>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</si>
  <si>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</si>
  <si>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</si>
  <si>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</si>
  <si>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</si>
  <si>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</si>
  <si>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</si>
  <si>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</si>
  <si>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</si>
  <si>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</si>
  <si>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</si>
  <si>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</si>
  <si>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</si>
  <si>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</si>
  <si>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</si>
  <si>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</si>
  <si>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</si>
  <si>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</si>
  <si>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</si>
  <si>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</si>
  <si>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</si>
  <si>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</si>
  <si>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</si>
  <si>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</si>
  <si>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</si>
  <si>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</si>
  <si>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</si>
  <si>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</si>
  <si>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</si>
  <si>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</si>
  <si>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</si>
  <si>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</si>
  <si>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</si>
  <si>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</si>
  <si>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</si>
  <si>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</si>
  <si>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</si>
  <si>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</si>
  <si>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</si>
  <si>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</si>
  <si>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</si>
  <si>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</si>
  <si>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</si>
  <si>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</si>
  <si>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</si>
  <si>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</si>
  <si>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</si>
  <si>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</si>
  <si>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</si>
  <si>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</si>
  <si>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</si>
  <si>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</si>
  <si>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</si>
  <si>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</si>
  <si>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</si>
  <si>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</si>
  <si>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</si>
  <si>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</si>
  <si>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</si>
  <si>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</si>
  <si>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</si>
  <si>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</si>
  <si>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</si>
  <si>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</si>
  <si>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</si>
  <si>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</si>
  <si>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</si>
  <si>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</si>
  <si>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</si>
  <si>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</si>
  <si>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</si>
  <si>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</si>
  <si>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</si>
  <si>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</si>
  <si>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</si>
  <si>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</si>
  <si>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</si>
  <si>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</si>
  <si>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</si>
  <si>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</si>
  <si>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</si>
  <si>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</si>
  <si>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</si>
  <si>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</si>
  <si>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</si>
  <si>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</si>
  <si>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</si>
  <si>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</si>
  <si>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</si>
  <si>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</si>
  <si>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</si>
  <si>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</si>
  <si>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</si>
  <si>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</si>
  <si>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</si>
  <si>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</si>
  <si>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</si>
  <si>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</si>
  <si>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</si>
  <si>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</si>
  <si>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</si>
  <si>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</si>
  <si>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</si>
  <si>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</si>
  <si>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</si>
  <si>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</si>
  <si>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</si>
  <si>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</si>
  <si>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</si>
  <si>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</si>
  <si>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</si>
  <si>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</si>
  <si>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</si>
  <si>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</si>
  <si>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</si>
  <si>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</si>
  <si>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</si>
  <si>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</si>
  <si>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</si>
  <si>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</si>
  <si>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</si>
  <si>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</si>
  <si>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</si>
  <si>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</si>
  <si>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</si>
  <si>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</si>
  <si>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</si>
  <si>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</si>
  <si>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</si>
  <si>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</si>
  <si>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</si>
  <si>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</si>
  <si>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</si>
  <si>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</si>
  <si>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</si>
  <si>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</si>
  <si>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</si>
  <si>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</si>
  <si>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</si>
  <si>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</si>
  <si>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</si>
  <si>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</si>
  <si>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</si>
  <si>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</si>
  <si>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</si>
  <si>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</si>
  <si>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</si>
  <si>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</si>
  <si>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</si>
  <si>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</si>
  <si>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</si>
  <si>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</si>
  <si>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</si>
  <si>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</si>
  <si>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</si>
  <si>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</si>
  <si>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</si>
  <si>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</si>
  <si>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</si>
  <si>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</si>
  <si>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</si>
  <si>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</si>
  <si>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</si>
  <si>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</si>
  <si>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</si>
  <si>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</si>
  <si>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</si>
  <si>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</si>
  <si>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</si>
  <si>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</si>
  <si>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</si>
  <si>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</si>
  <si>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</si>
  <si>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</si>
  <si>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</si>
  <si>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</si>
  <si>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</si>
  <si>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</si>
  <si>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</si>
  <si>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</si>
  <si>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</si>
  <si>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</si>
  <si>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</si>
  <si>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</si>
  <si>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</si>
  <si>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</si>
  <si>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</si>
  <si>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</si>
  <si>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</si>
  <si>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</si>
  <si>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</si>
  <si>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</si>
  <si>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</si>
  <si>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</si>
  <si>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</si>
  <si>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</si>
  <si>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</si>
  <si>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</si>
  <si>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</si>
  <si>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</si>
  <si>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</si>
  <si>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</si>
  <si>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</si>
  <si>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</si>
  <si>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</si>
  <si>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</si>
  <si>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</si>
  <si>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</si>
  <si>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</si>
  <si>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</si>
  <si>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</si>
  <si>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</si>
  <si>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</si>
  <si>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</si>
  <si>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</si>
  <si>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</si>
  <si>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</si>
  <si>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</si>
  <si>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</si>
  <si>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</si>
  <si>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</si>
  <si>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</si>
  <si>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</si>
  <si>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</si>
  <si>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</si>
  <si>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</si>
  <si>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</si>
  <si>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</si>
  <si>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</si>
  <si>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</si>
  <si>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</si>
  <si>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</si>
  <si>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</si>
  <si>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</si>
  <si>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</si>
  <si>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</si>
  <si>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</si>
  <si>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</si>
  <si>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</si>
  <si>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</si>
  <si>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</si>
  <si>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</si>
  <si>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</si>
  <si>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</si>
  <si>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</si>
  <si>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</si>
  <si>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</si>
  <si>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</si>
  <si>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</si>
  <si>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</si>
  <si>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</si>
  <si>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</si>
  <si>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</si>
  <si>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</si>
  <si>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</si>
  <si>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</si>
  <si>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</si>
  <si>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</si>
  <si>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</si>
  <si>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</si>
  <si>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</si>
  <si>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</si>
  <si>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</si>
  <si>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</si>
  <si>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</si>
  <si>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</si>
  <si>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</si>
  <si>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</si>
  <si>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</si>
  <si>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</si>
  <si>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</si>
  <si>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</si>
  <si>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</si>
  <si>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</si>
  <si>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</si>
  <si>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</si>
  <si>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</si>
  <si>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</si>
  <si>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</si>
  <si>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</si>
  <si>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</si>
  <si>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</si>
  <si>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</si>
  <si>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</si>
  <si>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</si>
  <si>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</si>
  <si>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</si>
  <si>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</si>
  <si>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</si>
  <si>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</si>
  <si>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</si>
  <si>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</si>
  <si>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</si>
  <si>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</si>
  <si>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</si>
  <si>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</si>
  <si>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</si>
  <si>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</si>
  <si>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</si>
  <si>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</si>
  <si>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</si>
  <si>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</si>
  <si>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</si>
  <si>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</si>
  <si>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</si>
  <si>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</si>
  <si>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</si>
  <si>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</si>
  <si>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</si>
  <si>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</si>
  <si>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</si>
  <si>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</si>
  <si>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</si>
  <si>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</si>
  <si>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</si>
  <si>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</si>
  <si>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</si>
  <si>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</si>
  <si>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</si>
  <si>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</si>
  <si>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</si>
  <si>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</si>
  <si>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</si>
  <si>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</si>
  <si>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</si>
  <si>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</si>
  <si>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</si>
  <si>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</si>
  <si>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</si>
  <si>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</si>
  <si>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</si>
  <si>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</si>
  <si>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</si>
  <si>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</si>
  <si>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</si>
  <si>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</si>
  <si>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</si>
  <si>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</si>
  <si>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</si>
  <si>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</si>
  <si>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</si>
  <si>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</si>
  <si>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</si>
  <si>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</si>
  <si>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</si>
  <si>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</si>
  <si>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</si>
  <si>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</si>
  <si>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</si>
  <si>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</si>
  <si>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</si>
  <si>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</si>
  <si>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</si>
  <si>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</si>
  <si>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</si>
  <si>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</si>
  <si>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</si>
  <si>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</si>
  <si>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</si>
  <si>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</si>
  <si>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</si>
  <si>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</si>
  <si>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</si>
  <si>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</si>
  <si>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</si>
  <si>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</si>
  <si>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</si>
  <si>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</si>
  <si>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</si>
  <si>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</si>
  <si>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</si>
  <si>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</si>
  <si>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</si>
  <si>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</si>
  <si>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</si>
  <si>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</si>
  <si>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</si>
  <si>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</si>
  <si>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</si>
  <si>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</si>
  <si>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</si>
  <si>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</si>
  <si>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</si>
  <si>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</si>
  <si>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</si>
  <si>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</si>
  <si>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</si>
  <si>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</si>
  <si>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</si>
  <si>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</si>
  <si>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</si>
  <si>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</si>
  <si>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</si>
  <si>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</si>
  <si>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</si>
  <si>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</si>
  <si>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</si>
  <si>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</si>
  <si>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</si>
  <si>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</si>
  <si>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</si>
  <si>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</si>
  <si>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</si>
  <si>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</si>
  <si>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</si>
  <si>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</si>
  <si>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</si>
  <si>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</si>
  <si>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</si>
  <si>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</si>
  <si>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</si>
  <si>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</si>
  <si>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</si>
  <si>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</si>
  <si>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</si>
  <si>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</si>
  <si>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</si>
  <si>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</si>
  <si>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</si>
  <si>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</si>
  <si>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</si>
  <si>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</si>
  <si>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</si>
  <si>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</si>
  <si>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</si>
  <si>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</si>
  <si>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</si>
  <si>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</si>
  <si>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</si>
  <si>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</si>
  <si>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</si>
  <si>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</si>
  <si>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</si>
  <si>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</si>
  <si>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</si>
  <si>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</si>
  <si>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</si>
  <si>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</si>
  <si>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</si>
  <si>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</si>
  <si>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</si>
  <si>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</si>
  <si>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</si>
  <si>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</si>
  <si>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</si>
  <si>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</si>
  <si>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</si>
  <si>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</si>
  <si>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</si>
  <si>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</si>
  <si>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</si>
  <si>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</si>
  <si>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</si>
  <si>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</si>
  <si>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</si>
  <si>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</si>
  <si>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</si>
  <si>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</si>
  <si>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</si>
  <si>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</si>
  <si>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</si>
  <si>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</si>
  <si>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</si>
  <si>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</si>
  <si>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</si>
  <si>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</si>
  <si>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</si>
  <si>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</si>
  <si>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</si>
  <si>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</si>
  <si>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</si>
  <si>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</si>
  <si>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</si>
  <si>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</si>
  <si>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</si>
  <si>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</si>
  <si>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</si>
  <si>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</si>
  <si>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</si>
  <si>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</si>
  <si>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</si>
  <si>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</si>
  <si>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</si>
  <si>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</si>
  <si>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</si>
  <si>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</si>
  <si>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</si>
  <si>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</si>
  <si>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</si>
  <si>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</si>
  <si>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</si>
  <si>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</si>
  <si>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</si>
  <si>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</si>
  <si>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</si>
  <si>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</si>
  <si>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</si>
  <si>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</si>
  <si>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</si>
  <si>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</si>
  <si>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</si>
  <si>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</si>
  <si>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</si>
  <si>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</si>
  <si>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</si>
  <si>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</si>
  <si>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</si>
  <si>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</si>
  <si>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</si>
  <si>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</si>
  <si>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</si>
  <si>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</si>
  <si>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</si>
  <si>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</si>
  <si>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</si>
  <si>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</si>
  <si>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</si>
  <si>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</si>
  <si>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</si>
  <si>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</si>
  <si>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</si>
  <si>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</si>
  <si>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</si>
  <si>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</si>
  <si>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</si>
  <si>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</si>
  <si>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</si>
  <si>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</si>
  <si>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</si>
  <si>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</si>
  <si>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</si>
  <si>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</si>
  <si>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</si>
  <si>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</si>
  <si>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</si>
  <si>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</si>
  <si>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</si>
  <si>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</si>
  <si>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</si>
  <si>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</si>
  <si>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</si>
  <si>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</si>
  <si>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</si>
  <si>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</si>
  <si>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</si>
  <si>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</si>
  <si>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</si>
  <si>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</si>
  <si>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</si>
  <si>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</si>
  <si>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</si>
  <si>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</si>
  <si>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</si>
  <si>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</si>
  <si>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</si>
  <si>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</si>
  <si>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</si>
  <si>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</si>
  <si>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</si>
  <si>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</si>
  <si>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</si>
  <si>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</si>
  <si>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</si>
  <si>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</si>
  <si>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</si>
  <si>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</si>
  <si>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</si>
  <si>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</si>
  <si>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</si>
  <si>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</si>
  <si>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</si>
  <si>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</si>
  <si>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</si>
  <si>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</si>
  <si>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</si>
  <si>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</si>
  <si>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</si>
  <si>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</si>
  <si>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</si>
  <si>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</si>
  <si>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</si>
  <si>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</si>
  <si>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</si>
  <si>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</si>
  <si>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</si>
  <si>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</si>
  <si>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</si>
  <si>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</si>
  <si>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</si>
  <si>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</si>
  <si>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</si>
  <si>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</si>
  <si>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</si>
  <si>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</si>
  <si>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</si>
  <si>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</si>
  <si>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</si>
  <si>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</si>
  <si>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</si>
  <si>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</si>
  <si>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</si>
  <si>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</si>
  <si>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</si>
  <si>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</si>
  <si>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</si>
  <si>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</si>
  <si>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</si>
  <si>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</si>
  <si>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</si>
  <si>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</si>
  <si>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</si>
  <si>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</si>
  <si>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</si>
  <si>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</si>
  <si>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</si>
  <si>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</si>
  <si>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</si>
  <si>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</si>
  <si>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</si>
  <si>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</si>
  <si>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</si>
  <si>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</si>
  <si>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</si>
  <si>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</si>
  <si>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</si>
  <si>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</si>
  <si>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</si>
  <si>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</si>
  <si>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</si>
  <si>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</si>
  <si>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</si>
  <si>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</si>
  <si>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</si>
  <si>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</si>
  <si>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</si>
  <si>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</si>
  <si>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</si>
  <si>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</si>
  <si>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</si>
  <si>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</si>
  <si>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</si>
  <si>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</si>
  <si>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</si>
  <si>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</si>
  <si>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</si>
  <si>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</si>
  <si>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</si>
  <si>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</si>
  <si>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</si>
  <si>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</si>
  <si>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</si>
  <si>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</si>
  <si>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</si>
  <si>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</si>
  <si>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</si>
  <si>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</si>
  <si>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</si>
  <si>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</si>
  <si>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</si>
  <si>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</si>
  <si>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</si>
  <si>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</si>
  <si>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</si>
  <si>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</si>
  <si>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</si>
  <si>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</si>
  <si>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</si>
  <si>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</si>
  <si>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</si>
  <si>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</si>
  <si>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</si>
  <si>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</si>
  <si>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</si>
  <si>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</si>
  <si>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</si>
  <si>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</si>
  <si>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</si>
  <si>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</si>
  <si>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</si>
  <si>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</si>
  <si>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</si>
  <si>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</si>
  <si>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</si>
  <si>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</si>
  <si>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</si>
  <si>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</si>
  <si>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</si>
  <si>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</si>
  <si>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</si>
  <si>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</si>
  <si>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</si>
  <si>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</si>
  <si>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</si>
  <si>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</si>
  <si>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</si>
  <si>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</si>
  <si>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</si>
  <si>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</si>
  <si>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</si>
  <si>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</si>
  <si>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</si>
  <si>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</si>
  <si>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</si>
  <si>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</si>
  <si>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</si>
  <si>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</si>
  <si>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</si>
  <si>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</si>
  <si>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</si>
  <si>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</si>
  <si>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</si>
  <si>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</si>
  <si>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</si>
  <si>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</si>
  <si>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</si>
  <si>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</si>
  <si>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</si>
  <si>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</si>
  <si>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</si>
  <si>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</si>
  <si>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</si>
  <si>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</si>
  <si>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</si>
  <si>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</si>
  <si>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</si>
  <si>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</si>
  <si>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</si>
  <si>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</si>
  <si>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</si>
  <si>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</si>
  <si>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</si>
  <si>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</si>
  <si>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</si>
  <si>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</si>
  <si>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</si>
  <si>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</si>
  <si>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</si>
  <si>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</si>
  <si>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</si>
  <si>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</si>
  <si>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</si>
  <si>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</si>
  <si>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</si>
  <si>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</si>
  <si>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</si>
  <si>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</si>
  <si>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</si>
  <si>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</si>
  <si>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</si>
  <si>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</si>
  <si>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</si>
  <si>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</si>
  <si>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</si>
  <si>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</si>
  <si>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</si>
  <si>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</si>
  <si>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</si>
  <si>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</si>
  <si>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</si>
  <si>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</si>
  <si>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</si>
  <si>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</si>
  <si>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</si>
  <si>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</si>
  <si>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</si>
  <si>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</si>
  <si>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</si>
  <si>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</si>
  <si>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</si>
  <si>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</si>
  <si>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</si>
  <si>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</si>
  <si>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</si>
  <si>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</si>
  <si>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</si>
  <si>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</si>
  <si>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</si>
  <si>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</si>
  <si>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</si>
  <si>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</si>
  <si>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</si>
  <si>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</si>
  <si>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</si>
  <si>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</si>
  <si>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</si>
  <si>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</si>
  <si>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</si>
  <si>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</si>
  <si>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</si>
  <si>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</si>
  <si>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</si>
  <si>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</si>
  <si>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</si>
  <si>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</si>
  <si>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</si>
  <si>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</si>
  <si>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</si>
  <si>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</si>
  <si>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</si>
  <si>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</si>
  <si>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</si>
  <si>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</si>
  <si>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</si>
  <si>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</si>
  <si>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</si>
  <si>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</si>
  <si>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</si>
  <si>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</si>
  <si>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</si>
  <si>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</si>
  <si>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</si>
  <si>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</si>
  <si>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</si>
  <si>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</si>
  <si>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</si>
  <si>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</si>
  <si>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</si>
  <si>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</si>
  <si>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</si>
  <si>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</si>
  <si>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</si>
  <si>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</si>
  <si>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</si>
  <si>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</si>
  <si>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</si>
  <si>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</si>
  <si>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</si>
  <si>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</si>
  <si>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</si>
  <si>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</si>
  <si>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</si>
  <si>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</si>
  <si>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</si>
  <si>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</si>
  <si>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</si>
  <si>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</si>
  <si>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</si>
  <si>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</si>
  <si>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</si>
  <si>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</si>
  <si>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</si>
  <si>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</si>
  <si>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</si>
  <si>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</si>
  <si>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</si>
  <si>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</si>
  <si>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</si>
  <si>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</si>
  <si>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</si>
  <si>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</si>
  <si>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</si>
  <si>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</si>
  <si>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</si>
  <si>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</si>
  <si>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</si>
  <si>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</si>
  <si>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</si>
  <si>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</si>
  <si>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</si>
  <si>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</si>
  <si>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</si>
  <si>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</si>
  <si>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</si>
  <si>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</si>
  <si>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</si>
  <si>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</si>
  <si>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</si>
  <si>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</si>
  <si>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</si>
  <si>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</si>
  <si>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</si>
  <si>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</si>
  <si>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</si>
  <si>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</si>
  <si>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</si>
  <si>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</si>
  <si>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</si>
  <si>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</si>
  <si>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</si>
  <si>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</si>
  <si>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</si>
  <si>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</si>
  <si>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</si>
  <si>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</si>
  <si>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</si>
  <si>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</si>
  <si>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</si>
  <si>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</si>
  <si>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</si>
  <si>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</si>
  <si>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</si>
  <si>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</si>
  <si>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</si>
  <si>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</si>
  <si>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</si>
  <si>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</si>
  <si>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</si>
  <si>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</si>
  <si>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</si>
  <si>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</si>
  <si>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</si>
  <si>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</si>
  <si>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</si>
  <si>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</si>
  <si>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</si>
  <si>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</si>
  <si>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</si>
  <si>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</si>
  <si>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</si>
  <si>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</si>
  <si>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</si>
  <si>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</si>
  <si>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</si>
  <si>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</si>
  <si>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</si>
  <si>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</si>
  <si>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</si>
  <si>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</si>
  <si>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</si>
  <si>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</si>
  <si>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</si>
  <si>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</si>
  <si>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</si>
  <si>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</si>
  <si>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</si>
  <si>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</si>
  <si>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</si>
  <si>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</si>
  <si>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</si>
  <si>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</si>
  <si>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</si>
  <si>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</si>
  <si>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</si>
  <si>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</si>
  <si>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</si>
  <si>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</si>
  <si>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</si>
  <si>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</si>
  <si>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</si>
  <si>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</si>
  <si>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</si>
  <si>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</si>
  <si>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</si>
  <si>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</si>
  <si>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</si>
  <si>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</si>
  <si>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</si>
  <si>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</si>
  <si>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</si>
  <si>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</si>
  <si>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</si>
  <si>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</si>
  <si>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</si>
  <si>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</si>
  <si>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</si>
  <si>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</si>
  <si>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</si>
  <si>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</si>
  <si>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</si>
  <si>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</si>
  <si>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</si>
  <si>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</si>
  <si>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</si>
  <si>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</si>
  <si>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</si>
  <si>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</si>
  <si>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</si>
  <si>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</si>
  <si>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</si>
  <si>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</si>
  <si>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</si>
  <si>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</si>
  <si>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</si>
  <si>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</si>
  <si>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</si>
  <si>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</si>
  <si>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</si>
  <si>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</si>
  <si>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</si>
  <si>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</si>
  <si>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</si>
  <si>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</si>
  <si>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</si>
  <si>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</si>
  <si>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</si>
  <si>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</si>
  <si>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</si>
  <si>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</si>
  <si>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</si>
  <si>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</si>
  <si>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</si>
  <si>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</si>
  <si>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</si>
  <si>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</si>
  <si>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</si>
  <si>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</si>
  <si>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</si>
  <si>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</si>
  <si>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</si>
  <si>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</si>
  <si>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</si>
  <si>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</si>
  <si>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</si>
  <si>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</si>
  <si>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</si>
  <si>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</si>
  <si>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</si>
  <si>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</si>
  <si>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</si>
  <si>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</si>
  <si>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</si>
  <si>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</si>
  <si>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</si>
  <si>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</si>
  <si>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</si>
  <si>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</si>
  <si>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</si>
  <si>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</si>
  <si>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</si>
  <si>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</si>
  <si>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</si>
  <si>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</si>
  <si>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</si>
  <si>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</si>
  <si>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</si>
  <si>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</si>
  <si>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</si>
  <si>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</si>
  <si>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</si>
  <si>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</si>
  <si>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</si>
  <si>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</si>
  <si>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</si>
  <si>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</si>
  <si>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</si>
  <si>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</si>
  <si>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</si>
  <si>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</si>
  <si>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</si>
  <si>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</si>
  <si>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</si>
  <si>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</si>
  <si>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</si>
  <si>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</si>
  <si>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</si>
  <si>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</si>
  <si>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</si>
  <si>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</si>
  <si>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</si>
  <si>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</si>
  <si>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</si>
  <si>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</si>
  <si>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</si>
  <si>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</si>
  <si>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</si>
  <si>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</si>
  <si>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</si>
  <si>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</si>
  <si>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</si>
  <si>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</si>
  <si>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</si>
  <si>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</si>
  <si>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</si>
  <si>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</si>
  <si>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</si>
  <si>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</si>
  <si>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</si>
  <si>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</si>
  <si>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</si>
  <si>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</si>
  <si>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</si>
  <si>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</si>
  <si>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</si>
  <si>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</si>
  <si>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</si>
  <si>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</si>
  <si>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</si>
  <si>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</si>
  <si>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</si>
  <si>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</si>
  <si>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</si>
  <si>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</si>
  <si>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</si>
  <si>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</si>
  <si>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</si>
  <si>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</si>
  <si>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</si>
  <si>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</si>
  <si>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</si>
  <si>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</si>
  <si>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</si>
  <si>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</si>
  <si>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</si>
  <si>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</si>
  <si>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</si>
  <si>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</si>
  <si>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</si>
  <si>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</si>
  <si>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</si>
  <si>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</si>
  <si>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</si>
  <si>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</si>
  <si>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</si>
  <si>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</si>
  <si>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</si>
  <si>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</si>
  <si>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</si>
  <si>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</si>
  <si>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</si>
  <si>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</si>
  <si>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</si>
  <si>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</si>
  <si>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</si>
  <si>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</si>
  <si>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</si>
  <si>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</si>
  <si>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</si>
  <si>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</si>
  <si>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</si>
  <si>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</si>
  <si>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</si>
  <si>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</si>
  <si>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</si>
  <si>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</si>
  <si>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</si>
  <si>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</si>
  <si>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</si>
  <si>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</si>
  <si>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</si>
  <si>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</si>
  <si>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</si>
  <si>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</si>
  <si>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</si>
  <si>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</si>
  <si>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</si>
  <si>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</si>
  <si>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</si>
  <si>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</si>
  <si>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</si>
  <si>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</si>
  <si>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</si>
  <si>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</si>
  <si>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</si>
  <si>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</si>
  <si>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</si>
  <si>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</si>
  <si>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</si>
  <si>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</si>
  <si>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</si>
  <si>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</si>
  <si>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</si>
  <si>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</si>
  <si>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</si>
  <si>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</si>
  <si>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</si>
  <si>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</si>
  <si>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</si>
  <si>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</si>
  <si>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</si>
  <si>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</si>
  <si>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</si>
  <si>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</si>
  <si>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</si>
  <si>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</si>
  <si>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</si>
  <si>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</si>
  <si>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</si>
  <si>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</si>
  <si>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</si>
  <si>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</si>
  <si>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</si>
  <si>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</si>
  <si>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</si>
  <si>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</si>
  <si>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</si>
  <si>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</si>
  <si>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</si>
  <si>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</si>
  <si>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</si>
  <si>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</si>
  <si>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</si>
  <si>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</si>
  <si>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</si>
  <si>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</si>
  <si>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</si>
  <si>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</si>
  <si>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</si>
  <si>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</si>
  <si>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</si>
  <si>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</si>
  <si>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</si>
  <si>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</si>
  <si>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</si>
  <si>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</si>
  <si>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</si>
  <si>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</si>
  <si>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</si>
  <si>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</si>
  <si>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</si>
  <si>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</si>
  <si>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</si>
  <si>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</si>
  <si>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</si>
  <si>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</si>
  <si>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</si>
  <si>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</si>
  <si>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</si>
  <si>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</si>
  <si>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</si>
  <si>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</si>
  <si>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</si>
  <si>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</si>
  <si>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</si>
  <si>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</si>
  <si>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</si>
  <si>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</si>
  <si>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</si>
  <si>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</si>
  <si>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</si>
  <si>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</si>
  <si>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</si>
  <si>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</si>
  <si>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</si>
  <si>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</si>
  <si>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</si>
  <si>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</si>
  <si>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</si>
  <si>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</si>
  <si>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</si>
  <si>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</si>
  <si>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</si>
  <si>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</si>
  <si>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</si>
  <si>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</si>
  <si>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</si>
  <si>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</si>
  <si>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</si>
  <si>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</si>
  <si>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</si>
  <si>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</si>
  <si>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</si>
  <si>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</si>
  <si>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</si>
  <si>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</si>
  <si>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</si>
  <si>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</si>
  <si>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</si>
  <si>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</si>
  <si>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</si>
  <si>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</si>
  <si>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</si>
  <si>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</si>
  <si>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</si>
  <si>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</si>
  <si>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</si>
  <si>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</si>
  <si>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</si>
  <si>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</si>
  <si>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</si>
  <si>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</si>
  <si>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</si>
  <si>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</si>
  <si>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</si>
  <si>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</si>
  <si>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</si>
  <si>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</si>
  <si>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</si>
  <si>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</si>
  <si>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</si>
  <si>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</si>
  <si>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</si>
  <si>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</si>
  <si>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</si>
  <si>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</si>
  <si>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</si>
  <si>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</si>
  <si>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</si>
  <si>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</si>
  <si>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</si>
  <si>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</si>
  <si>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</si>
  <si>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</si>
  <si>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</si>
  <si>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</si>
  <si>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</si>
  <si>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</si>
  <si>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</si>
  <si>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</si>
  <si>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</si>
  <si>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</si>
  <si>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</si>
  <si>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</si>
  <si>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</si>
  <si>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</si>
  <si>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</si>
  <si>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</si>
  <si>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</si>
  <si>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</si>
  <si>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</si>
  <si>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</si>
  <si>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</si>
  <si>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</si>
  <si>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</si>
  <si>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</si>
  <si>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</si>
  <si>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</si>
  <si>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</si>
  <si>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</si>
  <si>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</si>
  <si>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</si>
  <si>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</si>
  <si>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</si>
  <si>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</si>
  <si>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</si>
  <si>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</si>
  <si>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</si>
  <si>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</si>
  <si>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</si>
  <si>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</si>
  <si>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</si>
  <si>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</si>
  <si>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</si>
  <si>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</si>
  <si>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</si>
  <si>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</si>
  <si>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</si>
  <si>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</si>
  <si>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</si>
  <si>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</si>
  <si>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</si>
  <si>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</si>
  <si>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</si>
  <si>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</si>
  <si>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</si>
  <si>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</si>
  <si>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</si>
  <si>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</si>
  <si>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</si>
  <si>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</si>
  <si>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</si>
  <si>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</si>
  <si>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</si>
  <si>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</si>
  <si>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</si>
  <si>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</si>
  <si>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</si>
  <si>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</si>
  <si>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</si>
  <si>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</si>
  <si>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</si>
  <si>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</si>
  <si>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</si>
  <si>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</si>
  <si>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</si>
  <si>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</si>
  <si>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</si>
  <si>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</si>
  <si>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</si>
  <si>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</si>
  <si>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</si>
  <si>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</si>
  <si>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</si>
  <si>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</si>
  <si>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</si>
  <si>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</si>
  <si>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</si>
  <si>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</si>
  <si>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</si>
  <si>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</si>
  <si>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</si>
  <si>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</si>
  <si>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</si>
  <si>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</si>
  <si>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</si>
  <si>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</si>
  <si>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</si>
  <si>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</si>
  <si>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</si>
  <si>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</si>
  <si>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</si>
  <si>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</si>
  <si>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</si>
  <si>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</si>
  <si>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</si>
  <si>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</si>
  <si>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</si>
  <si>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</si>
  <si>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</si>
  <si>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</si>
  <si>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</si>
  <si>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</si>
  <si>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</si>
  <si>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</si>
  <si>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</si>
  <si>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</si>
  <si>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</si>
  <si>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</si>
  <si>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</si>
  <si>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</si>
  <si>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</si>
  <si>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</si>
  <si>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</si>
  <si>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</si>
  <si>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</si>
  <si>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</si>
  <si>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</si>
  <si>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</si>
  <si>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</si>
  <si>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</si>
  <si>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</si>
  <si>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</si>
  <si>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</si>
  <si>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</si>
  <si>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</si>
  <si>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</si>
  <si>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</si>
  <si>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</si>
  <si>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</si>
  <si>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</si>
  <si>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</si>
  <si>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</si>
  <si>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</si>
  <si>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</si>
  <si>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</si>
  <si>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</si>
  <si>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</si>
  <si>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</si>
  <si>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</si>
  <si>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</si>
  <si>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</si>
  <si>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</si>
  <si>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</si>
  <si>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</si>
  <si>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</si>
  <si>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</si>
  <si>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</si>
  <si>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</si>
  <si>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</si>
  <si>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</si>
  <si>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</si>
  <si>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</si>
  <si>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</si>
  <si>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</si>
  <si>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</si>
  <si>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</si>
  <si>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</si>
  <si>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</si>
  <si>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</si>
  <si>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</si>
  <si>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</si>
  <si>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</si>
  <si>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</si>
  <si>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</si>
  <si>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</si>
  <si>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</si>
  <si>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</si>
  <si>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</si>
  <si>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</si>
  <si>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</si>
  <si>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</si>
  <si>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</si>
  <si>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</si>
  <si>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</si>
  <si>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</si>
  <si>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</si>
  <si>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</si>
  <si>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</si>
  <si>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</si>
  <si>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</si>
  <si>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</si>
  <si>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</si>
  <si>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</si>
  <si>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</si>
  <si>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</si>
  <si>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</si>
  <si>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</si>
  <si>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</si>
  <si>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</si>
  <si>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</si>
  <si>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</si>
  <si>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</si>
  <si>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</si>
  <si>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</si>
  <si>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</si>
  <si>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</si>
  <si>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</si>
  <si>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</si>
  <si>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</si>
  <si>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</si>
  <si>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</si>
  <si>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</si>
  <si>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</si>
  <si>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</si>
  <si>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</si>
  <si>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</si>
  <si>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</si>
  <si>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</si>
  <si>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</si>
  <si>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</si>
  <si>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</si>
  <si>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</si>
  <si>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</si>
  <si>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</si>
  <si>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</si>
  <si>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</si>
  <si>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</si>
  <si>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</si>
  <si>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</si>
  <si>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</si>
  <si>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</si>
  <si>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</si>
  <si>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</si>
  <si>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</si>
  <si>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</si>
  <si>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</si>
  <si>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</si>
  <si>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</si>
  <si>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</si>
  <si>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</si>
  <si>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</si>
  <si>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</si>
  <si>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</si>
  <si>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</si>
  <si>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</si>
  <si>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</si>
  <si>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</si>
  <si>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</si>
  <si>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</si>
  <si>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</si>
  <si>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</si>
  <si>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</si>
  <si>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</si>
  <si>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</si>
  <si>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</si>
  <si>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</si>
  <si>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</si>
  <si>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</si>
  <si>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</si>
  <si>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</si>
  <si>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</si>
  <si>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</si>
  <si>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</si>
  <si>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</si>
  <si>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</si>
  <si>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</si>
  <si>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</si>
  <si>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</si>
  <si>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</si>
  <si>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</si>
  <si>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</si>
  <si>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</si>
  <si>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</si>
  <si>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</si>
  <si>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</si>
  <si>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</si>
  <si>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</si>
  <si>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</si>
  <si>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</si>
  <si>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</si>
  <si>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</si>
  <si>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</si>
  <si>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</si>
  <si>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</si>
  <si>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</si>
  <si>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</si>
  <si>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</si>
  <si>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</si>
  <si>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</si>
  <si>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</si>
  <si>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</si>
  <si>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</si>
  <si>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</si>
  <si>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</si>
  <si>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</si>
  <si>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</si>
  <si>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</si>
  <si>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</si>
  <si>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</si>
  <si>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</si>
  <si>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</si>
  <si>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</si>
  <si>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</si>
  <si>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</si>
  <si>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</si>
  <si>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</si>
  <si>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</si>
  <si>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</si>
  <si>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</si>
  <si>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</si>
  <si>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</si>
  <si>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</si>
  <si>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</si>
  <si>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</si>
  <si>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</si>
  <si>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</si>
  <si>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</si>
  <si>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</si>
  <si>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</si>
  <si>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</si>
  <si>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</si>
  <si>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</si>
  <si>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</si>
  <si>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</si>
  <si>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</si>
  <si>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</si>
  <si>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</si>
  <si>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</si>
  <si>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</si>
  <si>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</si>
  <si>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</si>
  <si>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</si>
  <si>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</si>
  <si>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</si>
  <si>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</si>
  <si>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</si>
  <si>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</si>
  <si>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</si>
  <si>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</si>
  <si>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</si>
  <si>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</si>
  <si>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</si>
  <si>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</si>
  <si>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</si>
  <si>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</si>
  <si>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</si>
  <si>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</si>
  <si>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</si>
  <si>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</si>
  <si>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</si>
  <si>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</si>
  <si>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</si>
  <si>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</si>
  <si>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</si>
  <si>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</si>
  <si>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</si>
  <si>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</si>
  <si>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</si>
  <si>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</si>
  <si>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</si>
  <si>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</si>
  <si>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</si>
  <si>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</si>
  <si>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</si>
  <si>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</si>
  <si>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</si>
  <si>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</si>
  <si>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</si>
  <si>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</si>
  <si>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</si>
  <si>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</si>
  <si>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</si>
  <si>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</si>
  <si>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</si>
  <si>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</si>
  <si>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</si>
  <si>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</si>
  <si>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</si>
  <si>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</si>
  <si>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</si>
  <si>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</si>
  <si>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</si>
  <si>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</si>
  <si>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</si>
  <si>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</si>
  <si>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</si>
  <si>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</si>
  <si>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</si>
  <si>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</si>
  <si>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</si>
  <si>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</si>
  <si>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</si>
  <si>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</si>
  <si>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</si>
  <si>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</si>
  <si>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</si>
  <si>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</si>
  <si>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</si>
  <si>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</si>
  <si>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</si>
  <si>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</si>
  <si>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</si>
  <si>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</si>
  <si>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</si>
  <si>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</si>
  <si>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</si>
  <si>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</si>
  <si>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</si>
  <si>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</si>
  <si>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</si>
  <si>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</si>
  <si>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</si>
  <si>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</si>
  <si>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</si>
  <si>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</si>
  <si>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</si>
  <si>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</si>
  <si>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</si>
  <si>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</si>
  <si>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</si>
  <si>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</si>
  <si>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</si>
  <si>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</si>
  <si>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</si>
  <si>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</si>
  <si>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</si>
  <si>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</si>
  <si>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</si>
  <si>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</si>
  <si>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</si>
  <si>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</si>
  <si>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</si>
  <si>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</si>
  <si>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</si>
  <si>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</si>
  <si>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</si>
  <si>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</si>
  <si>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</si>
  <si>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</si>
  <si>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</si>
  <si>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</si>
  <si>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</si>
  <si>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</si>
  <si>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</si>
  <si>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</si>
  <si>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</si>
  <si>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</si>
  <si>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</si>
  <si>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</si>
  <si>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</si>
  <si>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</si>
  <si>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</si>
  <si>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</si>
  <si>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</si>
  <si>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</si>
  <si>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</si>
  <si>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</si>
  <si>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</si>
  <si>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</si>
  <si>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</si>
  <si>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</si>
  <si>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</si>
  <si>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</si>
  <si>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</si>
  <si>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</si>
  <si>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</si>
  <si>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</si>
  <si>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</si>
  <si>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</si>
  <si>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</si>
  <si>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</si>
  <si>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</si>
  <si>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</si>
  <si>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</si>
  <si>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</si>
  <si>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</si>
  <si>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</si>
  <si>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</si>
  <si>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</si>
  <si>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</si>
  <si>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</si>
  <si>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</si>
  <si>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</si>
  <si>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</si>
  <si>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</si>
  <si>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</si>
  <si>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</si>
  <si>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</si>
  <si>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</si>
  <si>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</si>
  <si>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</si>
  <si>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</si>
  <si>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</si>
  <si>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</si>
  <si>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</si>
  <si>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</si>
  <si>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</si>
  <si>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</si>
  <si>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</si>
  <si>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</si>
  <si>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</si>
  <si>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</si>
  <si>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</si>
  <si>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</si>
  <si>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</si>
  <si>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</si>
  <si>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</si>
  <si>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</si>
  <si>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</si>
  <si>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</si>
  <si>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</si>
  <si>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</si>
  <si>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</si>
  <si>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</si>
  <si>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</si>
  <si>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</si>
  <si>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</si>
  <si>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</si>
  <si>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</si>
  <si>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</si>
  <si>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</si>
  <si>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</si>
  <si>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</si>
  <si>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</si>
  <si>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</si>
  <si>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</si>
  <si>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</si>
  <si>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</si>
  <si>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</si>
  <si>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</si>
  <si>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</si>
  <si>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</si>
  <si>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</si>
  <si>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</si>
  <si>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</si>
  <si>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</si>
  <si>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</si>
  <si>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</si>
  <si>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</si>
  <si>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</si>
  <si>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</si>
  <si>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</si>
  <si>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</si>
  <si>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</si>
  <si>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</si>
  <si>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</si>
  <si>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</si>
  <si>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</si>
  <si>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</si>
  <si>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</si>
  <si>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</si>
  <si>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</si>
  <si>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</si>
  <si>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</si>
  <si>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</si>
  <si>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</si>
  <si>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</si>
  <si>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</si>
  <si>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</si>
  <si>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</si>
  <si>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</si>
  <si>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</si>
  <si>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</si>
  <si>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</si>
  <si>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</si>
  <si>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</si>
  <si>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</si>
  <si>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</si>
  <si>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</si>
  <si>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</si>
  <si>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</si>
  <si>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</si>
  <si>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</si>
  <si>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</si>
  <si>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</si>
  <si>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</si>
  <si>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</si>
  <si>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</si>
  <si>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</si>
  <si>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</si>
  <si>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</si>
  <si>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</si>
  <si>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</si>
  <si>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</si>
  <si>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</si>
  <si>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</si>
  <si>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</si>
  <si>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</si>
  <si>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</si>
  <si>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</si>
  <si>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</si>
  <si>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</si>
  <si>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</si>
  <si>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</si>
  <si>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</si>
  <si>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</si>
  <si>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</si>
  <si>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</si>
  <si>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</si>
  <si>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</si>
  <si>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</si>
  <si>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</si>
  <si>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</si>
  <si>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</si>
  <si>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</si>
  <si>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</si>
  <si>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</si>
  <si>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</si>
  <si>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</si>
  <si>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</si>
  <si>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</si>
  <si>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</si>
  <si>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</si>
  <si>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</si>
  <si>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</si>
  <si>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</si>
  <si>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</si>
  <si>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</si>
  <si>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</si>
  <si>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</si>
  <si>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</si>
  <si>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</si>
  <si>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</si>
  <si>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</si>
  <si>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</si>
  <si>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</si>
  <si>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</si>
  <si>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</si>
  <si>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</si>
  <si>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</si>
  <si>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</si>
  <si>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</si>
  <si>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</si>
  <si>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</si>
  <si>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</si>
  <si>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</si>
  <si>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</si>
  <si>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</si>
  <si>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</si>
  <si>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</si>
  <si>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</si>
  <si>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</si>
  <si>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</si>
  <si>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</si>
  <si>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</si>
  <si>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</si>
  <si>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</si>
  <si>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</si>
  <si>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</si>
  <si>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</si>
  <si>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</si>
  <si>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</si>
  <si>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</si>
  <si>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</si>
  <si>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</si>
  <si>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</si>
  <si>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</si>
  <si>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</si>
  <si>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</si>
  <si>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</si>
  <si>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</si>
  <si>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</si>
  <si>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</si>
  <si>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</si>
  <si>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</si>
  <si>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</si>
  <si>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</si>
  <si>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</si>
  <si>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</si>
  <si>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</si>
  <si>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</si>
  <si>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</si>
  <si>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</si>
  <si>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</si>
  <si>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</si>
  <si>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</si>
  <si>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</si>
  <si>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</si>
  <si>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</si>
  <si>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</si>
  <si>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</si>
  <si>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</si>
  <si>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</si>
  <si>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</si>
  <si>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</si>
  <si>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</si>
  <si>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</si>
  <si>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</si>
  <si>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</si>
  <si>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</si>
  <si>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</si>
  <si>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</si>
  <si>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</si>
  <si>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</si>
  <si>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</si>
  <si>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</si>
  <si>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</si>
  <si>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</si>
  <si>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</si>
  <si>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</si>
  <si>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</si>
  <si>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</si>
  <si>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</si>
  <si>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</si>
  <si>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</si>
  <si>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</si>
  <si>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</si>
  <si>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</si>
  <si>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</si>
  <si>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</si>
  <si>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</si>
  <si>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</si>
  <si>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</si>
  <si>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</si>
  <si>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</si>
  <si>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</si>
  <si>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</si>
  <si>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</si>
  <si>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</si>
  <si>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</si>
  <si>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</si>
  <si>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</si>
  <si>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</si>
  <si>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</si>
  <si>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</si>
  <si>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</si>
  <si>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</si>
  <si>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</si>
  <si>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</si>
  <si>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</si>
  <si>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</si>
  <si>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</si>
  <si>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</si>
  <si>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</si>
  <si>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</si>
  <si>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</si>
  <si>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</si>
  <si>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</si>
  <si>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</si>
  <si>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</si>
  <si>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</si>
  <si>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</si>
  <si>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</si>
  <si>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</si>
  <si>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</si>
  <si>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</si>
  <si>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</si>
  <si>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</si>
  <si>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</si>
  <si>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</si>
  <si>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</si>
  <si>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</si>
  <si>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</si>
  <si>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</si>
  <si>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</si>
  <si>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</si>
  <si>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</si>
  <si>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</si>
  <si>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</si>
  <si>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</si>
  <si>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</si>
  <si>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</si>
  <si>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</si>
  <si>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</si>
  <si>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</si>
  <si>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</si>
  <si>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</si>
  <si>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</si>
  <si>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</si>
  <si>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</si>
  <si>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</si>
  <si>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</si>
  <si>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</si>
  <si>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</si>
  <si>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</si>
  <si>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</si>
  <si>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</si>
  <si>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</si>
  <si>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</si>
  <si>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</si>
  <si>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</si>
  <si>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</si>
  <si>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</si>
  <si>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</si>
  <si>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</si>
  <si>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</si>
  <si>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</si>
  <si>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</si>
  <si>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</si>
  <si>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</si>
  <si>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</si>
  <si>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</si>
  <si>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</si>
  <si>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</si>
  <si>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</si>
  <si>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</si>
  <si>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</si>
  <si>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</si>
  <si>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</si>
  <si>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</si>
  <si>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</si>
  <si>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</si>
  <si>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</si>
  <si>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</si>
  <si>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</si>
  <si>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</si>
  <si>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</si>
  <si>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</si>
  <si>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</si>
  <si>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</si>
  <si>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</si>
  <si>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</si>
  <si>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</si>
  <si>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</si>
  <si>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</si>
  <si>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</si>
  <si>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</si>
  <si>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</si>
  <si>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</si>
  <si>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</si>
  <si>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</si>
  <si>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</si>
  <si>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</si>
  <si>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</si>
  <si>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</si>
  <si>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</si>
  <si>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</si>
  <si>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</si>
  <si>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</si>
  <si>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</si>
  <si>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</si>
  <si>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</si>
  <si>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</si>
  <si>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</si>
  <si>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</si>
  <si>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</si>
  <si>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</si>
  <si>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</si>
  <si>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</si>
  <si>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</si>
  <si>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</si>
  <si>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</si>
  <si>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</si>
  <si>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</si>
  <si>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</si>
  <si>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</si>
  <si>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</si>
  <si>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</si>
  <si>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</si>
  <si>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</si>
  <si>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</si>
  <si>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</si>
  <si>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</si>
  <si>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</si>
  <si>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</si>
  <si>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</si>
  <si>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</si>
  <si>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</si>
  <si>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</si>
  <si>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</si>
  <si>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</si>
  <si>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</si>
  <si>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</si>
  <si>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</si>
  <si>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</si>
  <si>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</si>
  <si>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</si>
  <si>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</si>
  <si>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</si>
  <si>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</si>
  <si>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</si>
  <si>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</si>
  <si>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</si>
  <si>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</si>
  <si>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</si>
  <si>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</si>
  <si>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</si>
  <si>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</si>
  <si>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</si>
  <si>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</si>
  <si>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</si>
  <si>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</si>
  <si>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</si>
  <si>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</si>
  <si>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</si>
  <si>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</si>
  <si>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</si>
  <si>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</si>
  <si>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</si>
  <si>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</si>
  <si>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</si>
  <si>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</si>
  <si>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</si>
  <si>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</si>
  <si>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</si>
  <si>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</si>
  <si>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</si>
  <si>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</si>
  <si>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</si>
  <si>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</si>
  <si>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</si>
  <si>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</si>
  <si>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</si>
  <si>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</si>
  <si>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</si>
  <si>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</si>
  <si>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</si>
  <si>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</si>
  <si>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</si>
  <si>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</si>
  <si>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</si>
  <si>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</si>
  <si>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</si>
  <si>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</si>
  <si>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</si>
  <si>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</si>
  <si>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</si>
  <si>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</si>
  <si>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</si>
  <si>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</si>
  <si>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</si>
  <si>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</si>
  <si>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</si>
  <si>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</si>
  <si>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</si>
  <si>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</si>
  <si>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</si>
  <si>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</si>
  <si>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</si>
  <si>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</si>
  <si>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</si>
  <si>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</si>
  <si>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</si>
  <si>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</si>
  <si>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</si>
  <si>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</si>
  <si>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</si>
  <si>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</si>
  <si>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</si>
  <si>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</si>
  <si>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</si>
  <si>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</si>
  <si>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</si>
  <si>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</si>
  <si>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</si>
  <si>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</si>
  <si>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</si>
  <si>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</si>
  <si>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</si>
  <si>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</si>
  <si>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</si>
  <si>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</si>
  <si>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</si>
  <si>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</si>
  <si>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</si>
  <si>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</si>
  <si>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</si>
  <si>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</si>
  <si>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</si>
  <si>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</si>
  <si>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</si>
  <si>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</si>
  <si>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</si>
  <si>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</si>
  <si>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</si>
  <si>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</si>
  <si>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</si>
  <si>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</si>
  <si>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</si>
  <si>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</si>
  <si>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</si>
  <si>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</si>
  <si>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</si>
  <si>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</si>
  <si>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</si>
  <si>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</si>
  <si>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</si>
  <si>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</si>
  <si>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</si>
  <si>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</si>
  <si>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</si>
  <si>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</si>
  <si>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</si>
  <si>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</si>
  <si>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</si>
  <si>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</si>
  <si>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</si>
  <si>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</si>
  <si>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</si>
  <si>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</si>
  <si>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</si>
  <si>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</si>
  <si>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</si>
  <si>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</si>
  <si>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</si>
  <si>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</si>
  <si>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</si>
  <si>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</si>
  <si>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</si>
  <si>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</si>
  <si>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</si>
  <si>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</si>
  <si>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</si>
  <si>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</si>
  <si>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</si>
  <si>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</si>
  <si>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</si>
  <si>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</si>
  <si>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</si>
  <si>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</si>
  <si>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</si>
  <si>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</si>
  <si>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</si>
  <si>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</si>
  <si>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</si>
  <si>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</si>
  <si>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</si>
  <si>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</si>
  <si>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</si>
  <si>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</si>
  <si>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</si>
  <si>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</si>
  <si>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</si>
  <si>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</si>
  <si>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</si>
  <si>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</si>
  <si>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</si>
  <si>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</si>
  <si>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</si>
  <si>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</si>
  <si>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</si>
  <si>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</si>
  <si>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</si>
  <si>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</si>
  <si>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</si>
  <si>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</si>
  <si>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</si>
  <si>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</si>
  <si>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</si>
  <si>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</si>
  <si>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</si>
  <si>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</si>
  <si>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</si>
  <si>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</si>
  <si>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</si>
  <si>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</si>
  <si>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</si>
  <si>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</si>
  <si>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</si>
  <si>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</si>
  <si>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</si>
  <si>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</si>
  <si>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</si>
  <si>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</si>
  <si>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</si>
  <si>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</si>
  <si>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</si>
  <si>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</si>
  <si>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</si>
  <si>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</si>
  <si>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</si>
  <si>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</si>
  <si>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</si>
  <si>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</si>
  <si>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</si>
  <si>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</si>
  <si>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</si>
  <si>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</si>
  <si>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</si>
  <si>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</si>
  <si>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</si>
  <si>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</si>
  <si>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</si>
  <si>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</si>
  <si>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</si>
  <si>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</si>
  <si>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</si>
  <si>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</si>
  <si>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</si>
  <si>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</si>
  <si>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</si>
  <si>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</si>
  <si>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</si>
  <si>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</si>
  <si>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</si>
  <si>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</si>
  <si>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</si>
  <si>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</si>
  <si>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</si>
  <si>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</si>
  <si>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</si>
  <si>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</si>
  <si>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</si>
  <si>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</si>
  <si>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</si>
  <si>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</si>
  <si>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</si>
  <si>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</si>
  <si>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</si>
  <si>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</si>
  <si>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</si>
  <si>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</si>
  <si>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</si>
  <si>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</si>
  <si>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</si>
  <si>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</si>
  <si>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</si>
  <si>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</si>
  <si>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</si>
  <si>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</si>
  <si>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</si>
  <si>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</si>
  <si>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</si>
  <si>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</si>
  <si>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</si>
  <si>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</si>
  <si>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</si>
  <si>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</si>
  <si>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</si>
  <si>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</si>
  <si>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</si>
  <si>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</si>
  <si>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</si>
  <si>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</si>
  <si>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</si>
  <si>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</si>
  <si>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</si>
  <si>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</si>
  <si>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</si>
  <si>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</si>
  <si>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</si>
  <si>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</si>
  <si>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</si>
  <si>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</si>
  <si>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</si>
  <si>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</si>
  <si>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</si>
  <si>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</si>
  <si>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</si>
  <si>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</si>
  <si>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</si>
  <si>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</si>
  <si>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</si>
  <si>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</si>
  <si>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</si>
  <si>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</si>
  <si>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</si>
  <si>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</si>
  <si>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</si>
  <si>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</si>
  <si>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</si>
  <si>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</si>
  <si>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</si>
  <si>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</si>
  <si>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</si>
  <si>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</si>
  <si>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</si>
  <si>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</si>
  <si>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</si>
  <si>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</si>
  <si>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</si>
  <si>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</si>
  <si>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</si>
  <si>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</si>
  <si>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</si>
  <si>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</si>
  <si>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</si>
  <si>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</si>
  <si>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</si>
  <si>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</si>
  <si>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</si>
  <si>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</si>
  <si>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</si>
  <si>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</si>
  <si>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</si>
  <si>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</si>
  <si>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</si>
  <si>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</si>
  <si>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</si>
  <si>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</si>
  <si>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</si>
  <si>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</si>
  <si>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</si>
  <si>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</si>
  <si>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</si>
  <si>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</si>
  <si>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</si>
  <si>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</si>
  <si>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</si>
  <si>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</si>
  <si>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</si>
  <si>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</si>
  <si>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</si>
  <si>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</si>
  <si>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</si>
  <si>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</si>
  <si>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</si>
  <si>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</si>
  <si>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</si>
  <si>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</si>
  <si>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</si>
  <si>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</si>
  <si>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</si>
  <si>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</si>
  <si>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</si>
  <si>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</si>
  <si>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</si>
  <si>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</si>
  <si>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</si>
  <si>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</si>
  <si>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</si>
  <si>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</si>
  <si>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</si>
  <si>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</si>
  <si>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</si>
  <si>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</si>
  <si>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</si>
  <si>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</si>
  <si>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</si>
  <si>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</si>
  <si>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</si>
  <si>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</si>
  <si>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</si>
  <si>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</si>
  <si>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</si>
  <si>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</si>
  <si>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</si>
  <si>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</si>
  <si>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</si>
  <si>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</si>
  <si>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</si>
  <si>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</si>
  <si>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</si>
  <si>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</si>
  <si>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</si>
  <si>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</si>
  <si>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</si>
  <si>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</si>
  <si>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</si>
  <si>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</si>
  <si>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</si>
  <si>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</si>
  <si>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</si>
  <si>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</si>
  <si>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</si>
  <si>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</si>
  <si>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</si>
  <si>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</si>
  <si>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</si>
  <si>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</si>
  <si>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</si>
  <si>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</si>
  <si>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</si>
  <si>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</si>
  <si>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</si>
  <si>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</si>
  <si>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</si>
  <si>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</si>
  <si>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</si>
  <si>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</si>
  <si>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</si>
  <si>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</si>
  <si>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</si>
  <si>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</si>
  <si>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</si>
  <si>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</si>
  <si>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</si>
  <si>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</si>
  <si>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</si>
  <si>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</si>
  <si>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</si>
  <si>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</si>
  <si>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</si>
  <si>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</si>
  <si>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</si>
  <si>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</si>
  <si>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</si>
  <si>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</si>
  <si>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</si>
  <si>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</si>
  <si>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</si>
  <si>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</si>
  <si>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</si>
  <si>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</si>
  <si>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</si>
  <si>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</si>
  <si>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</si>
  <si>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</si>
  <si>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</si>
  <si>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</si>
  <si>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</si>
  <si>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</si>
  <si>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</si>
  <si>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</si>
  <si>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</si>
  <si>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</si>
  <si>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</si>
  <si>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</si>
  <si>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</si>
  <si>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</si>
  <si>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</si>
  <si>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</si>
  <si>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</si>
  <si>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</si>
  <si>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</si>
  <si>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</si>
  <si>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</si>
  <si>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</si>
  <si>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</si>
  <si>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</si>
  <si>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</si>
  <si>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</si>
  <si>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</si>
  <si>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</si>
  <si>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</si>
  <si>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</si>
  <si>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</si>
  <si>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</si>
  <si>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</si>
  <si>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</si>
  <si>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</si>
  <si>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</si>
  <si>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</si>
  <si>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</si>
  <si>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</si>
  <si>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</si>
  <si>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</si>
  <si>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</si>
  <si>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</si>
  <si>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</si>
  <si>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</si>
  <si>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</si>
  <si>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</si>
  <si>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</si>
  <si>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</si>
  <si>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</si>
  <si>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</si>
  <si>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</si>
  <si>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</si>
  <si>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</si>
  <si>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</si>
  <si>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</si>
  <si>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</si>
  <si>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</si>
  <si>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</si>
  <si>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</si>
  <si>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</si>
  <si>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</si>
  <si>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</si>
  <si>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</si>
  <si>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</si>
  <si>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</si>
  <si>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</si>
  <si>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</si>
  <si>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</si>
  <si>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</si>
  <si>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</si>
  <si>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</si>
  <si>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</si>
  <si>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</si>
  <si>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</si>
  <si>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</si>
  <si>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</si>
  <si>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</si>
  <si>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</si>
  <si>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</si>
  <si>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</si>
  <si>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</si>
  <si>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</si>
  <si>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</si>
  <si>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</si>
  <si>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</si>
  <si>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</si>
  <si>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</si>
  <si>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</si>
  <si>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</si>
  <si>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</si>
  <si>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</si>
  <si>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</si>
  <si>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</si>
  <si>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</si>
  <si>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</si>
  <si>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</si>
  <si>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</si>
  <si>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</si>
  <si>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</si>
  <si>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</si>
  <si>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</si>
  <si>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</si>
  <si>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</si>
  <si>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</si>
  <si>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</si>
  <si>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</si>
  <si>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</si>
  <si>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</si>
  <si>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</si>
  <si>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</si>
  <si>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</si>
  <si>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</si>
  <si>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</si>
  <si>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</si>
  <si>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</si>
  <si>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</si>
  <si>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</si>
  <si>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</si>
  <si>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</si>
  <si>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</si>
  <si>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</si>
  <si>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</si>
  <si>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</si>
  <si>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</si>
  <si>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</si>
  <si>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</si>
  <si>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</si>
  <si>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</si>
  <si>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</si>
  <si>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</si>
  <si>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</si>
  <si>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</si>
  <si>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</si>
  <si>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</si>
  <si>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</si>
  <si>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</si>
  <si>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</si>
  <si>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</si>
  <si>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</si>
  <si>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</si>
  <si>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</si>
  <si>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</si>
  <si>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</si>
  <si>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</si>
  <si>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</si>
  <si>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</si>
  <si>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</si>
  <si>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</si>
  <si>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</si>
  <si>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</si>
  <si>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</si>
  <si>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</si>
  <si>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</si>
  <si>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</si>
  <si>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</si>
  <si>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</si>
  <si>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</si>
  <si>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</si>
  <si>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</si>
  <si>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</si>
  <si>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</si>
  <si>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</si>
  <si>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</si>
  <si>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</si>
  <si>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</si>
  <si>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</si>
  <si>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</si>
  <si>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</si>
  <si>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</si>
  <si>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</si>
  <si>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</si>
  <si>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</si>
  <si>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</si>
  <si>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</si>
  <si>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</si>
  <si>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</si>
  <si>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</si>
  <si>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</si>
  <si>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</si>
  <si>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</si>
  <si>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</si>
  <si>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</si>
  <si>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</si>
  <si>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</si>
  <si>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</si>
  <si>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</si>
  <si>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</si>
  <si>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</si>
  <si>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</si>
  <si>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</si>
  <si>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</si>
  <si>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</si>
  <si>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</si>
  <si>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</si>
  <si>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</si>
  <si>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</si>
  <si>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</si>
  <si>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</si>
  <si>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</si>
  <si>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</si>
  <si>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</si>
  <si>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</si>
  <si>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</si>
  <si>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</si>
  <si>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</si>
  <si>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</si>
  <si>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</si>
  <si>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</si>
  <si>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</si>
  <si>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</si>
  <si>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</si>
  <si>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</si>
  <si>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</si>
  <si>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</si>
  <si>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</si>
  <si>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</si>
  <si>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</si>
  <si>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</si>
  <si>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</si>
  <si>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</si>
  <si>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</si>
  <si>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</si>
  <si>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</si>
  <si>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</si>
  <si>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</si>
  <si>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</si>
  <si>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</si>
  <si>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</si>
  <si>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</si>
  <si>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</si>
  <si>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</si>
  <si>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</si>
  <si>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</si>
  <si>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</si>
  <si>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</si>
  <si>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</si>
  <si>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</si>
  <si>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</si>
  <si>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</si>
  <si>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</si>
  <si>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</si>
  <si>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</si>
  <si>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</si>
  <si>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</si>
  <si>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</si>
  <si>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</si>
  <si>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</si>
  <si>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</si>
  <si>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</si>
  <si>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</si>
  <si>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</si>
  <si>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</si>
  <si>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</si>
  <si>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</si>
  <si>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</si>
  <si>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</si>
  <si>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</si>
  <si>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</si>
  <si>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</si>
  <si>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</si>
  <si>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</si>
  <si>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</si>
  <si>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</si>
  <si>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</si>
  <si>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</si>
  <si>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</si>
  <si>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</si>
  <si>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</si>
  <si>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</si>
  <si>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</si>
  <si>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</si>
  <si>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</si>
  <si>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</si>
  <si>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</si>
  <si>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</si>
  <si>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</si>
  <si>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</si>
  <si>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</si>
  <si>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</si>
  <si>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</si>
  <si>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</si>
  <si>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</si>
  <si>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</si>
  <si>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</si>
  <si>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</si>
  <si>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</si>
  <si>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</si>
  <si>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</si>
  <si>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</si>
  <si>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</si>
  <si>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</si>
  <si>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</si>
  <si>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</si>
  <si>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</si>
  <si>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</si>
  <si>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</si>
  <si>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</si>
  <si>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</si>
  <si>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</si>
  <si>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</si>
  <si>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</si>
  <si>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</si>
  <si>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</si>
  <si>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</si>
  <si>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</si>
  <si>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</si>
  <si>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</si>
  <si>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</si>
  <si>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</si>
  <si>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</si>
  <si>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</si>
  <si>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</si>
  <si>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</si>
  <si>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</si>
  <si>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</si>
  <si>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</si>
  <si>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</si>
  <si>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</si>
  <si>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</si>
  <si>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</si>
  <si>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</si>
  <si>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</si>
  <si>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</si>
  <si>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</si>
  <si>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</si>
  <si>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</si>
  <si>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</si>
  <si>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</si>
  <si>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</si>
  <si>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</si>
  <si>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</si>
  <si>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</si>
  <si>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</si>
  <si>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</si>
  <si>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</si>
  <si>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</si>
  <si>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</si>
  <si>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</si>
  <si>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</si>
  <si>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</si>
  <si>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</si>
  <si>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</si>
  <si>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</si>
  <si>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</si>
  <si>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</si>
  <si>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</si>
  <si>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</si>
  <si>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</si>
  <si>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</si>
  <si>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</si>
  <si>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</si>
  <si>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</si>
  <si>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</si>
  <si>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</si>
  <si>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</si>
  <si>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</si>
  <si>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</si>
  <si>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</si>
  <si>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</si>
  <si>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</si>
  <si>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</si>
  <si>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</si>
  <si>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</si>
  <si>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</si>
  <si>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</si>
  <si>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</si>
  <si>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</si>
  <si>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</si>
  <si>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</si>
  <si>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</si>
  <si>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</si>
  <si>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</si>
  <si>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</si>
  <si>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</si>
  <si>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</si>
  <si>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</si>
  <si>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</si>
  <si>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</si>
  <si>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</si>
  <si>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</si>
  <si>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</si>
  <si>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</si>
  <si>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</si>
  <si>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</si>
  <si>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</si>
  <si>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</si>
  <si>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</si>
  <si>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</si>
  <si>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</si>
  <si>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</si>
  <si>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</si>
  <si>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</si>
  <si>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</si>
  <si>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</si>
  <si>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</si>
  <si>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</si>
  <si>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</si>
  <si>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</si>
  <si>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</si>
  <si>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</si>
  <si>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</si>
  <si>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</si>
  <si>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</si>
  <si>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</si>
  <si>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</si>
  <si>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</si>
  <si>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</si>
  <si>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</si>
  <si>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</si>
  <si>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</si>
  <si>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</si>
  <si>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</si>
  <si>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</si>
  <si>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</si>
  <si>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</si>
  <si>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</si>
  <si>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</si>
  <si>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</si>
  <si>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</si>
  <si>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</si>
  <si>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</si>
  <si>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</si>
  <si>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</si>
  <si>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</si>
  <si>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</si>
  <si>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</si>
  <si>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</si>
  <si>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</si>
  <si>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</si>
  <si>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</si>
  <si>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</si>
  <si>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</si>
  <si>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</si>
  <si>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</si>
  <si>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</si>
  <si>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</si>
  <si>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</si>
  <si>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</si>
  <si>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</si>
  <si>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</si>
  <si>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</si>
  <si>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</si>
  <si>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</si>
  <si>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</si>
  <si>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</si>
  <si>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</si>
  <si>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</si>
  <si>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</si>
  <si>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</si>
  <si>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</si>
  <si>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</si>
  <si>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</si>
  <si>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</si>
  <si>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</si>
  <si>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</si>
  <si>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</si>
  <si>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</si>
  <si>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</si>
  <si>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</si>
  <si>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</si>
  <si>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</si>
  <si>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</si>
  <si>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</si>
  <si>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</si>
  <si>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</si>
  <si>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</si>
  <si>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</si>
  <si>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</si>
  <si>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</si>
  <si>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</si>
  <si>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</si>
  <si>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</si>
  <si>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</si>
  <si>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</si>
  <si>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</si>
  <si>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</si>
  <si>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</si>
  <si>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</si>
  <si>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</si>
  <si>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</si>
  <si>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</si>
  <si>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</si>
  <si>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</si>
  <si>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</si>
  <si>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</si>
  <si>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</si>
  <si>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</si>
  <si>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</si>
  <si>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</si>
  <si>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</si>
  <si>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</si>
  <si>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</si>
  <si>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</si>
  <si>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</si>
  <si>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</si>
  <si>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</si>
  <si>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</si>
  <si>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</si>
  <si>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</si>
  <si>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</si>
  <si>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</si>
  <si>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</si>
  <si>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</si>
  <si>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</si>
  <si>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</si>
  <si>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</si>
  <si>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</si>
  <si>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</si>
  <si>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</si>
  <si>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</si>
  <si>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</si>
  <si>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</si>
  <si>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</si>
  <si>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</si>
  <si>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</si>
  <si>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</si>
  <si>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</si>
  <si>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</si>
  <si>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</si>
  <si>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</si>
  <si>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</si>
  <si>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</si>
  <si>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</si>
  <si>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</si>
  <si>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</si>
  <si>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</si>
  <si>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</si>
  <si>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</si>
  <si>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</si>
  <si>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</si>
  <si>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</si>
  <si>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</si>
  <si>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</si>
  <si>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</si>
  <si>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</si>
  <si>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</si>
  <si>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</si>
  <si>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</si>
  <si>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</si>
  <si>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</si>
  <si>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</si>
  <si>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</si>
  <si>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</si>
  <si>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</si>
  <si>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</si>
  <si>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</si>
  <si>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</si>
  <si>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</si>
  <si>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</si>
  <si>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</si>
  <si>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</si>
  <si>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</si>
  <si>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</si>
  <si>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</si>
  <si>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</si>
  <si>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</si>
  <si>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</si>
  <si>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</si>
  <si>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</si>
  <si>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</si>
  <si>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</si>
  <si>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</si>
  <si>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</si>
  <si>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</si>
  <si>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</si>
  <si>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</si>
  <si>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</si>
  <si>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</si>
  <si>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</si>
  <si>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</si>
  <si>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</si>
  <si>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</si>
  <si>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</si>
  <si>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</si>
  <si>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</si>
  <si>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</si>
  <si>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</si>
  <si>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</si>
  <si>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</si>
  <si>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</si>
  <si>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</si>
  <si>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</si>
  <si>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</si>
  <si>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</si>
  <si>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</si>
  <si>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</si>
  <si>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</si>
  <si>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</si>
  <si>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</si>
  <si>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</si>
  <si>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</si>
  <si>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</si>
  <si>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</si>
  <si>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</si>
  <si>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</si>
  <si>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</si>
  <si>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</si>
  <si>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</si>
  <si>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</si>
  <si>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</si>
  <si>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</si>
  <si>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</si>
  <si>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</si>
  <si>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</si>
  <si>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</si>
  <si>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</si>
  <si>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</si>
  <si>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</si>
  <si>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</si>
  <si>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</si>
  <si>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</si>
  <si>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</si>
  <si>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</si>
  <si>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</si>
  <si>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</si>
  <si>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</si>
  <si>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</si>
  <si>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</si>
  <si>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</si>
  <si>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</si>
  <si>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</si>
  <si>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</si>
  <si>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</si>
  <si>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</si>
  <si>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</si>
  <si>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</si>
  <si>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</si>
  <si>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</si>
  <si>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</si>
  <si>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</si>
  <si>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</si>
  <si>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</si>
  <si>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</si>
  <si>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</si>
  <si>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</si>
  <si>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</si>
  <si>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</si>
  <si>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</si>
  <si>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</si>
  <si>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</si>
  <si>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</si>
  <si>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</si>
  <si>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</si>
  <si>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</si>
  <si>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</si>
  <si>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</si>
  <si>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</si>
  <si>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</si>
  <si>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</si>
  <si>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</si>
  <si>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</si>
  <si>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</si>
  <si>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</si>
  <si>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</si>
  <si>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</si>
  <si>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</si>
  <si>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</si>
  <si>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</si>
  <si>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</si>
  <si>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</si>
  <si>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</si>
  <si>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</si>
  <si>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</si>
  <si>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</si>
  <si>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</si>
  <si>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</si>
  <si>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</si>
  <si>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</si>
  <si>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</si>
  <si>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</si>
  <si>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</si>
  <si>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</si>
  <si>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</si>
  <si>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</si>
  <si>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</si>
  <si>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</si>
  <si>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</si>
  <si>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</si>
  <si>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</si>
  <si>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</si>
  <si>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</si>
  <si>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</si>
  <si>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</si>
  <si>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</si>
  <si>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</si>
  <si>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</si>
  <si>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</si>
  <si>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</si>
  <si>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</si>
  <si>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</si>
  <si>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</si>
  <si>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</si>
  <si>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</si>
  <si>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</si>
  <si>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</si>
  <si>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</si>
  <si>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</si>
  <si>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</si>
  <si>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</si>
  <si>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</si>
  <si>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</si>
  <si>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</si>
  <si>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</si>
  <si>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</si>
  <si>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</si>
  <si>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</si>
  <si>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</si>
  <si>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</si>
  <si>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</si>
  <si>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</si>
  <si>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</si>
  <si>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</si>
  <si>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</si>
  <si>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</si>
  <si>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</si>
  <si>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</si>
  <si>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</si>
  <si>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</si>
  <si>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</si>
  <si>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</si>
  <si>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</si>
  <si>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</si>
  <si>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</si>
  <si>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</si>
  <si>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</si>
  <si>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</si>
  <si>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</si>
  <si>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</si>
  <si>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</si>
  <si>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</si>
  <si>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</si>
  <si>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</si>
  <si>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</si>
  <si>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</si>
  <si>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</si>
  <si>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</si>
  <si>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</si>
  <si>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</si>
  <si>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</si>
  <si>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</si>
  <si>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</si>
  <si>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</si>
  <si>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</si>
  <si>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</si>
  <si>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</si>
  <si>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</si>
  <si>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</si>
  <si>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</si>
  <si>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</si>
  <si>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</si>
  <si>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</si>
  <si>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</si>
  <si>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</si>
  <si>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</si>
  <si>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</si>
  <si>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</si>
  <si>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</si>
  <si>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</si>
  <si>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</si>
  <si>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</si>
  <si>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</si>
  <si>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</si>
  <si>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</si>
  <si>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</si>
  <si>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</si>
  <si>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</si>
  <si>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</si>
  <si>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</si>
  <si>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</si>
  <si>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</si>
  <si>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</si>
  <si>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</si>
  <si>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</si>
  <si>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</si>
  <si>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</si>
  <si>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</si>
  <si>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</si>
  <si>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</si>
  <si>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</si>
  <si>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</si>
  <si>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</si>
  <si>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</si>
  <si>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</si>
  <si>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</si>
  <si>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</si>
  <si>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</si>
  <si>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</si>
  <si>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</si>
  <si>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</si>
  <si>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</si>
  <si>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</si>
  <si>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</si>
  <si>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</si>
  <si>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</si>
  <si>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</si>
  <si>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</si>
  <si>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</si>
  <si>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</si>
  <si>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</si>
  <si>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</si>
  <si>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</si>
  <si>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</si>
  <si>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</si>
  <si>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</si>
  <si>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</si>
  <si>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</si>
  <si>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</si>
  <si>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</si>
  <si>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</si>
  <si>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</si>
  <si>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</si>
  <si>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</si>
  <si>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</si>
  <si>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</si>
  <si>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</si>
  <si>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</si>
  <si>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</si>
  <si>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</si>
  <si>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</si>
  <si>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</si>
  <si>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</si>
  <si>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</si>
  <si>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</si>
  <si>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</si>
  <si>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</si>
  <si>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</si>
  <si>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</si>
  <si>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</si>
  <si>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</si>
  <si>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</si>
  <si>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</si>
  <si>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</si>
  <si>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</si>
  <si>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</si>
  <si>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</si>
  <si>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</si>
  <si>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</si>
  <si>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</si>
  <si>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</si>
  <si>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</si>
  <si>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</si>
  <si>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</si>
  <si>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</si>
  <si>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</si>
  <si>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</si>
  <si>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</si>
  <si>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</si>
  <si>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</si>
  <si>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</si>
  <si>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</si>
  <si>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</si>
  <si>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</si>
  <si>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</si>
  <si>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</si>
  <si>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</si>
  <si>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</si>
  <si>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</si>
  <si>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</si>
  <si>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</si>
  <si>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</si>
  <si>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</si>
  <si>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</si>
  <si>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</si>
  <si>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</si>
  <si>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</si>
  <si>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</si>
  <si>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</si>
  <si>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</si>
  <si>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</si>
  <si>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</si>
  <si>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</si>
  <si>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</si>
  <si>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</si>
  <si>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</si>
  <si>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</si>
  <si>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</si>
  <si>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</si>
  <si>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</si>
  <si>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</si>
  <si>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</si>
  <si>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</si>
  <si>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</si>
  <si>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</si>
  <si>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</si>
  <si>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</si>
  <si>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</si>
  <si>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</si>
  <si>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</si>
  <si>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</si>
  <si>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</si>
  <si>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</si>
  <si>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</si>
  <si>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</si>
  <si>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</si>
  <si>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</si>
  <si>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</si>
  <si>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</si>
  <si>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</si>
  <si>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</si>
  <si>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</si>
  <si>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</si>
  <si>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</si>
  <si>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</si>
  <si>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</si>
  <si>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</si>
  <si>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</si>
  <si>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</si>
  <si>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</si>
  <si>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</si>
  <si>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</si>
  <si>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</si>
  <si>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</si>
  <si>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</si>
  <si>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</si>
  <si>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</si>
  <si>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</si>
  <si>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</si>
  <si>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</si>
  <si>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</si>
  <si>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</si>
  <si>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</si>
  <si>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</si>
  <si>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</si>
  <si>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</si>
  <si>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</si>
  <si>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</si>
  <si>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</si>
  <si>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</si>
  <si>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</si>
  <si>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</si>
  <si>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</si>
  <si>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</si>
  <si>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</si>
  <si>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</si>
  <si>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</si>
  <si>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</si>
  <si>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</si>
  <si>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</si>
  <si>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</si>
  <si>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</si>
  <si>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</si>
  <si>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</si>
  <si>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</si>
  <si>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</si>
  <si>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</si>
  <si>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</si>
  <si>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</si>
  <si>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</si>
  <si>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</si>
  <si>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</si>
  <si>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</si>
  <si>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</si>
  <si>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</si>
  <si>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</si>
  <si>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</si>
  <si>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</si>
  <si>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</si>
  <si>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</si>
  <si>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</si>
  <si>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</si>
  <si>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</si>
  <si>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</si>
  <si>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</si>
  <si>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</si>
  <si>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</si>
  <si>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</si>
  <si>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</si>
  <si>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</si>
  <si>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</si>
  <si>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</si>
  <si>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</si>
  <si>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</si>
  <si>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</si>
  <si>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</si>
  <si>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</si>
  <si>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</si>
  <si>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</si>
  <si>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</si>
  <si>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</si>
  <si>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</si>
  <si>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</si>
  <si>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</si>
  <si>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</si>
  <si>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</si>
  <si>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</si>
  <si>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</si>
  <si>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</si>
  <si>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</si>
  <si>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</si>
  <si>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</si>
  <si>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</si>
  <si>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</si>
  <si>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</si>
  <si>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</si>
  <si>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</si>
  <si>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</si>
  <si>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</si>
  <si>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</si>
  <si>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</si>
  <si>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</si>
  <si>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</si>
  <si>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</si>
  <si>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</si>
  <si>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</si>
  <si>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</si>
  <si>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</si>
  <si>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</si>
  <si>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</si>
  <si>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</si>
  <si>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</si>
  <si>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</si>
  <si>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</si>
  <si>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</si>
  <si>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</si>
  <si>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</si>
  <si>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</si>
  <si>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</si>
  <si>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</si>
  <si>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</si>
  <si>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</si>
  <si>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</si>
  <si>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</si>
  <si>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</si>
  <si>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</si>
  <si>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</si>
  <si>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</si>
  <si>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</si>
  <si>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</si>
  <si>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</si>
  <si>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</si>
  <si>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</si>
  <si>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</si>
  <si>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</si>
  <si>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</si>
  <si>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</si>
  <si>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</si>
  <si>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</si>
  <si>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</si>
  <si>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</si>
  <si>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</si>
  <si>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</si>
  <si>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</si>
  <si>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</si>
  <si>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</si>
  <si>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</si>
  <si>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</si>
  <si>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</si>
  <si>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</si>
  <si>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</si>
  <si>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</si>
  <si>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</si>
  <si>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</si>
  <si>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</si>
  <si>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</si>
  <si>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</si>
  <si>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</si>
  <si>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</si>
  <si>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</si>
  <si>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</si>
  <si>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</si>
  <si>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</si>
  <si>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</si>
  <si>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</si>
  <si>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</si>
  <si>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</si>
  <si>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</si>
  <si>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</si>
  <si>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</si>
  <si>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</si>
  <si>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</si>
  <si>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</si>
  <si>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</si>
  <si>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</si>
  <si>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</si>
  <si>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</si>
  <si>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</si>
  <si>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</si>
  <si>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</si>
  <si>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</si>
  <si>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</si>
  <si>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</si>
  <si>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</si>
  <si>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</si>
  <si>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</si>
  <si>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</si>
  <si>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</si>
  <si>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</si>
  <si>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</si>
  <si>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</si>
  <si>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</si>
  <si>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</si>
  <si>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</si>
  <si>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</si>
  <si>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</si>
  <si>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</si>
  <si>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</si>
  <si>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</si>
  <si>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</si>
  <si>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</si>
  <si>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</si>
  <si>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</si>
  <si>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</si>
  <si>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</si>
  <si>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</si>
  <si>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</si>
  <si>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</si>
  <si>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</si>
  <si>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</si>
  <si>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</si>
  <si>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</si>
  <si>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</si>
  <si>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</si>
  <si>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</si>
  <si>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</si>
  <si>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</si>
  <si>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</si>
  <si>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</si>
  <si>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</si>
  <si>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</si>
  <si>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</si>
  <si>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</si>
  <si>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</si>
  <si>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</si>
  <si>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</si>
  <si>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</si>
  <si>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</si>
  <si>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</si>
  <si>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</si>
  <si>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</si>
  <si>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</si>
  <si>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</si>
  <si>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</si>
  <si>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</si>
  <si>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</si>
  <si>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</si>
  <si>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</si>
  <si>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</si>
  <si>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</si>
  <si>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</si>
  <si>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</si>
  <si>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</si>
  <si>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</si>
  <si>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</si>
  <si>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</si>
  <si>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</si>
  <si>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</si>
  <si>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</si>
  <si>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</si>
  <si>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</si>
  <si>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</si>
  <si>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</si>
  <si>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</si>
  <si>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</si>
  <si>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</si>
  <si>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</si>
  <si>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</si>
  <si>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</si>
  <si>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</si>
  <si>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</si>
  <si>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</si>
  <si>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</si>
  <si>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</si>
  <si>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</si>
  <si>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</si>
  <si>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</si>
  <si>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</si>
  <si>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</si>
  <si>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</si>
  <si>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</si>
  <si>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</si>
  <si>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</si>
  <si>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</si>
  <si>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</si>
  <si>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</si>
  <si>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</si>
  <si>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</si>
  <si>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</si>
  <si>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</si>
  <si>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</si>
  <si>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</si>
  <si>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</si>
  <si>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</si>
  <si>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</si>
  <si>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</si>
  <si>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</si>
  <si>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</si>
  <si>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</si>
  <si>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</si>
  <si>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</si>
  <si>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</si>
  <si>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</si>
  <si>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</si>
  <si>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</si>
  <si>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</si>
  <si>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</si>
  <si>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</si>
  <si>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</si>
  <si>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</si>
  <si>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</si>
  <si>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</si>
  <si>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</si>
  <si>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</si>
  <si>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</si>
  <si>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</si>
  <si>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</si>
  <si>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</si>
  <si>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</si>
  <si>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</si>
  <si>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</si>
  <si>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</si>
  <si>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</si>
  <si>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</si>
  <si>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</si>
  <si>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</si>
  <si>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</si>
  <si>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</si>
  <si>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</si>
  <si>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</si>
  <si>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</si>
  <si>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</si>
  <si>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</si>
  <si>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</si>
  <si>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</si>
  <si>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</si>
  <si>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</si>
  <si>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</si>
  <si>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</si>
  <si>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</si>
  <si>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</si>
  <si>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</si>
  <si>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</si>
  <si>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</si>
  <si>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</si>
  <si>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</si>
  <si>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</si>
  <si>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</si>
  <si>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</si>
  <si>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</si>
  <si>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</si>
  <si>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</si>
  <si>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</si>
  <si>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</si>
  <si>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</si>
  <si>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</si>
  <si>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</si>
  <si>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</si>
  <si>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</si>
  <si>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</si>
  <si>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</si>
  <si>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</si>
  <si>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</si>
  <si>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</si>
  <si>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</si>
  <si>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</si>
  <si>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</si>
  <si>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</si>
  <si>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</si>
  <si>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</si>
  <si>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</si>
  <si>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</si>
  <si>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</si>
  <si>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</si>
  <si>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</si>
  <si>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</si>
  <si>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</si>
  <si>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</si>
  <si>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</si>
  <si>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</si>
  <si>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</si>
  <si>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</si>
  <si>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</si>
  <si>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</si>
  <si>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</si>
  <si>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</si>
  <si>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</si>
  <si>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</si>
  <si>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</si>
  <si>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</si>
  <si>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</si>
  <si>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</si>
  <si>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</si>
  <si>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</si>
  <si>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</si>
  <si>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</si>
  <si>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</si>
  <si>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</si>
  <si>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</si>
  <si>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</si>
  <si>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</si>
  <si>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</si>
  <si>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</si>
  <si>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</si>
  <si>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</si>
  <si>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</si>
  <si>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</si>
  <si>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</si>
  <si>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</si>
  <si>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</si>
  <si>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</si>
  <si>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</si>
  <si>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</si>
  <si>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</si>
  <si>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</si>
  <si>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</si>
  <si>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</si>
  <si>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</si>
  <si>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</si>
  <si>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</si>
  <si>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</si>
  <si>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</si>
  <si>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</si>
  <si>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</si>
  <si>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</si>
  <si>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</si>
  <si>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</si>
  <si>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</si>
  <si>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</si>
  <si>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</si>
  <si>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</si>
  <si>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</si>
  <si>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</si>
  <si>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</si>
  <si>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</si>
  <si>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</si>
  <si>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</si>
  <si>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</si>
  <si>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</si>
  <si>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</si>
  <si>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</si>
  <si>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</si>
  <si>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</si>
  <si>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</si>
  <si>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</si>
  <si>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</si>
  <si>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</si>
  <si>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</si>
  <si>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</si>
  <si>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</si>
  <si>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</si>
  <si>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</si>
  <si>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</si>
  <si>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</si>
  <si>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</si>
  <si>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</si>
  <si>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</si>
  <si>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</si>
  <si>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</si>
  <si>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</si>
  <si>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</si>
  <si>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</si>
  <si>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</si>
  <si>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</si>
  <si>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</si>
  <si>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</si>
  <si>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</si>
  <si>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</si>
  <si>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</si>
  <si>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</si>
  <si>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</si>
  <si>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</si>
  <si>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</si>
  <si>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</si>
  <si>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</si>
  <si>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</si>
  <si>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</si>
  <si>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</si>
  <si>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</si>
  <si>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</si>
  <si>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</si>
  <si>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</si>
  <si>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</si>
  <si>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</si>
  <si>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</si>
  <si>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</si>
  <si>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</si>
  <si>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</si>
  <si>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</si>
  <si>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</si>
  <si>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</si>
  <si>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</si>
  <si>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</si>
  <si>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</si>
  <si>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</si>
  <si>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</si>
  <si>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</si>
  <si>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</si>
  <si>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</si>
  <si>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</si>
  <si>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</si>
  <si>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</si>
  <si>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</si>
  <si>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</si>
  <si>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</si>
  <si>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</si>
  <si>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</si>
  <si>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</si>
  <si>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</si>
  <si>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</si>
  <si>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</si>
  <si>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</si>
  <si>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</si>
  <si>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</si>
  <si>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</si>
  <si>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</si>
  <si>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</si>
  <si>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</si>
  <si>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</si>
  <si>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</si>
  <si>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</si>
  <si>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</si>
  <si>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</si>
  <si>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</si>
  <si>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</si>
  <si>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</si>
  <si>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</si>
  <si>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</si>
  <si>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</si>
  <si>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</si>
  <si>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</si>
  <si>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</si>
  <si>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</si>
  <si>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</si>
  <si>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</si>
  <si>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</si>
  <si>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</si>
  <si>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</si>
  <si>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</si>
  <si>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</si>
  <si>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</si>
  <si>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</si>
  <si>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</si>
  <si>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</si>
  <si>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</si>
  <si>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</si>
  <si>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</si>
  <si>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</si>
  <si>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</si>
  <si>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</si>
  <si>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</si>
  <si>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</si>
  <si>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</si>
  <si>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</si>
  <si>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</si>
  <si>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</si>
  <si>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</si>
  <si>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</si>
  <si>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</si>
  <si>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</si>
  <si>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</si>
  <si>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</si>
  <si>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</si>
  <si>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</si>
  <si>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</si>
  <si>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</si>
  <si>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</si>
  <si>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</si>
  <si>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</si>
  <si>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</si>
  <si>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</si>
  <si>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</si>
  <si>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</si>
  <si>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</si>
  <si>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</si>
  <si>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</si>
  <si>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</si>
  <si>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</si>
  <si>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</si>
  <si>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</si>
  <si>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</si>
  <si>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</si>
  <si>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</si>
  <si>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</si>
  <si>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</si>
  <si>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</si>
  <si>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</si>
  <si>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</si>
  <si>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</si>
  <si>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</si>
  <si>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</si>
  <si>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</si>
  <si>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</si>
  <si>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</si>
  <si>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</si>
  <si>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</si>
  <si>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</si>
  <si>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</si>
  <si>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</si>
  <si>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</si>
  <si>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</si>
  <si>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</si>
  <si>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</si>
  <si>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</si>
  <si>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</si>
  <si>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</si>
  <si>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</si>
  <si>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</si>
  <si>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</si>
  <si>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</si>
  <si>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</si>
  <si>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</si>
  <si>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</si>
  <si>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</si>
  <si>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</si>
  <si>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</si>
  <si>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</si>
  <si>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</si>
  <si>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</si>
  <si>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</si>
  <si>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</si>
  <si>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</si>
  <si>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</si>
  <si>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</si>
  <si>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</si>
  <si>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</si>
  <si>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</si>
  <si>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</si>
  <si>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</si>
  <si>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</si>
  <si>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</si>
  <si>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</si>
  <si>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</si>
  <si>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</si>
  <si>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</si>
  <si>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</si>
  <si>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</si>
  <si>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</si>
  <si>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</si>
  <si>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</si>
  <si>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</si>
  <si>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</si>
  <si>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</si>
  <si>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</si>
  <si>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</si>
  <si>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</si>
  <si>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</si>
  <si>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</si>
  <si>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</si>
  <si>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</si>
  <si>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</si>
  <si>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</si>
  <si>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</si>
  <si>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</si>
  <si>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</si>
  <si>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</si>
  <si>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</si>
  <si>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</si>
  <si>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</si>
  <si>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</si>
  <si>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</si>
  <si>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</si>
  <si>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</si>
  <si>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</si>
  <si>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</si>
  <si>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</si>
  <si>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</si>
  <si>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</si>
  <si>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</si>
  <si>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</si>
  <si>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</si>
  <si>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</si>
  <si>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</si>
  <si>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</si>
  <si>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</si>
  <si>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</si>
  <si>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</si>
  <si>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</si>
  <si>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</si>
  <si>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</si>
  <si>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</si>
  <si>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</si>
  <si>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</si>
  <si>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</si>
  <si>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</si>
  <si>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</si>
  <si>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</si>
  <si>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</si>
  <si>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</si>
  <si>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</si>
  <si>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</si>
  <si>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</si>
  <si>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</si>
  <si>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</si>
  <si>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</si>
  <si>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</si>
  <si>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</si>
  <si>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</si>
  <si>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</si>
  <si>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</si>
  <si>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</si>
  <si>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</si>
  <si>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</si>
  <si>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</si>
  <si>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</si>
  <si>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</si>
  <si>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</si>
  <si>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</si>
  <si>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</si>
  <si>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</si>
  <si>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</si>
  <si>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</si>
  <si>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</si>
  <si>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</si>
  <si>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</si>
  <si>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</si>
  <si>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</si>
  <si>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</si>
  <si>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</si>
  <si>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</si>
  <si>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</si>
  <si>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</si>
  <si>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</si>
  <si>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</si>
  <si>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</si>
  <si>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</si>
  <si>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</si>
  <si>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</si>
  <si>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</si>
  <si>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</si>
  <si>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</si>
  <si>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</si>
  <si>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</si>
  <si>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</si>
  <si>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</si>
  <si>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</si>
  <si>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</si>
  <si>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</si>
  <si>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</si>
  <si>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</si>
  <si>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</si>
  <si>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</si>
  <si>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</si>
  <si>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</si>
  <si>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</si>
  <si>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</si>
  <si>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</si>
  <si>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</si>
  <si>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</si>
  <si>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</si>
  <si>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</si>
  <si>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</si>
  <si>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</si>
  <si>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</si>
  <si>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</si>
  <si>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</si>
  <si>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</si>
  <si>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</si>
  <si>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</si>
  <si>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</si>
  <si>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</si>
  <si>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</si>
  <si>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</si>
  <si>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</si>
  <si>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</si>
  <si>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</si>
  <si>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</si>
  <si>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</si>
  <si>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</si>
  <si>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</si>
  <si>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</si>
  <si>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</si>
  <si>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</si>
  <si>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</si>
  <si>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</si>
  <si>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</si>
  <si>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</si>
  <si>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</si>
  <si>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</si>
  <si>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</si>
  <si>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</si>
  <si>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</si>
  <si>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</si>
  <si>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</si>
  <si>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</si>
  <si>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</si>
  <si>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</si>
  <si>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</si>
  <si>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</si>
  <si>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</si>
  <si>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</si>
  <si>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</si>
  <si>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</si>
  <si>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</si>
  <si>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</si>
  <si>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</si>
  <si>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</si>
  <si>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</si>
  <si>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</si>
  <si>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</si>
  <si>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</si>
  <si>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</si>
  <si>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</si>
  <si>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</si>
  <si>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</si>
  <si>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</si>
  <si>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</si>
  <si>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</si>
  <si>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</si>
  <si>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</si>
  <si>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</si>
  <si>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</si>
  <si>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</si>
  <si>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</si>
  <si>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</si>
  <si>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</si>
  <si>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</si>
  <si>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</si>
  <si>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</si>
  <si>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</si>
  <si>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</si>
  <si>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</si>
  <si>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</si>
  <si>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</si>
  <si>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</si>
  <si>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</si>
  <si>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</si>
  <si>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</si>
  <si>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</si>
  <si>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</si>
  <si>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</si>
  <si>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</si>
  <si>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</si>
  <si>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</si>
  <si>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</si>
  <si>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</si>
  <si>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</si>
  <si>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</si>
  <si>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</si>
  <si>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</si>
  <si>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</si>
  <si>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</si>
  <si>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</si>
  <si>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</si>
  <si>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</si>
  <si>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</si>
  <si>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</si>
  <si>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</si>
  <si>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</si>
  <si>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</si>
  <si>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</si>
  <si>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</si>
  <si>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</si>
  <si>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</si>
  <si>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</si>
  <si>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</si>
  <si>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</si>
  <si>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</si>
  <si>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</si>
  <si>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</si>
  <si>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</si>
  <si>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</si>
  <si>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</si>
  <si>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</si>
  <si>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</si>
  <si>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</si>
  <si>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</si>
  <si>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</si>
  <si>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</si>
  <si>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</si>
  <si>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</si>
  <si>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</si>
  <si>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</si>
  <si>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</si>
  <si>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</si>
  <si>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</si>
  <si>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</si>
  <si>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</si>
  <si>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</si>
  <si>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</si>
  <si>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</si>
  <si>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</si>
  <si>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</si>
  <si>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</si>
  <si>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</si>
  <si>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</si>
  <si>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</si>
  <si>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</si>
  <si>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</si>
  <si>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</si>
  <si>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</si>
  <si>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</si>
  <si>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</si>
  <si>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</si>
  <si>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</si>
  <si>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</si>
  <si>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</si>
  <si>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</si>
  <si>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</si>
  <si>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</si>
  <si>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</si>
  <si>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</si>
  <si>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</si>
  <si>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</si>
  <si>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</si>
  <si>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</si>
  <si>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</si>
  <si>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</si>
  <si>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</si>
  <si>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</si>
  <si>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</si>
  <si>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</si>
  <si>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</si>
  <si>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</si>
  <si>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</si>
  <si>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</si>
  <si>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</si>
  <si>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</si>
  <si>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</si>
  <si>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</si>
  <si>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</si>
  <si>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</si>
  <si>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</si>
  <si>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</si>
  <si>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</si>
  <si>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</si>
  <si>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</si>
  <si>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</si>
  <si>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</si>
  <si>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</si>
  <si>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</si>
  <si>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</si>
  <si>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</si>
  <si>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</si>
  <si>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</si>
  <si>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</si>
  <si>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</si>
  <si>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</si>
  <si>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</si>
  <si>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</si>
  <si>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</si>
  <si>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</si>
  <si>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</si>
  <si>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</si>
  <si>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</si>
  <si>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</si>
  <si>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</si>
  <si>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</si>
  <si>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</si>
  <si>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</si>
  <si>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</si>
  <si>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</si>
  <si>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</si>
  <si>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</si>
  <si>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</si>
  <si>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</si>
  <si>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</si>
  <si>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</si>
  <si>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</si>
  <si>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</si>
  <si>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</si>
  <si>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</si>
  <si>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</si>
  <si>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</si>
  <si>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</si>
  <si>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</si>
  <si>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</si>
  <si>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</si>
  <si>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</si>
  <si>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</si>
  <si>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</si>
  <si>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</si>
  <si>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</si>
  <si>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</si>
  <si>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</si>
  <si>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</si>
  <si>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</si>
  <si>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</si>
  <si>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</si>
  <si>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</si>
  <si>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</si>
  <si>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</si>
  <si>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</si>
  <si>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</si>
  <si>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</si>
  <si>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</si>
  <si>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</si>
  <si>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</si>
  <si>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</si>
  <si>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</si>
  <si>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</si>
  <si>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</si>
  <si>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</si>
  <si>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</si>
  <si>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</si>
  <si>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</si>
  <si>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</si>
  <si>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</si>
  <si>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</si>
  <si>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</si>
  <si>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</si>
  <si>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</si>
  <si>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</si>
  <si>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</si>
  <si>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</si>
  <si>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</si>
  <si>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</si>
  <si>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</si>
  <si>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</si>
  <si>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</si>
  <si>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</si>
  <si>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</si>
  <si>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</si>
  <si>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</si>
  <si>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</si>
  <si>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</si>
  <si>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</si>
  <si>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</si>
  <si>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</si>
  <si>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</si>
  <si>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</si>
  <si>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</si>
  <si>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</si>
  <si>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</si>
  <si>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</si>
  <si>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</si>
  <si>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</si>
  <si>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</si>
  <si>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</si>
  <si>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</si>
  <si>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</si>
  <si>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</si>
  <si>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</si>
  <si>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</si>
  <si>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</si>
  <si>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</si>
  <si>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</si>
  <si>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</si>
  <si>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</si>
  <si>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</si>
  <si>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</si>
  <si>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</si>
  <si>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</si>
  <si>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</si>
  <si>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</si>
  <si>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</si>
  <si>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</si>
  <si>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</si>
  <si>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</si>
  <si>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</si>
  <si>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</si>
  <si>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</si>
  <si>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</si>
  <si>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</si>
  <si>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</si>
  <si>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</si>
  <si>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</si>
  <si>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</si>
  <si>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</si>
  <si>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</si>
  <si>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</si>
  <si>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</si>
  <si>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</si>
  <si>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</si>
  <si>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</si>
  <si>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</si>
  <si>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</si>
  <si>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</si>
  <si>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</si>
  <si>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</si>
  <si>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</si>
  <si>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</si>
  <si>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</si>
  <si>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</si>
  <si>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</si>
  <si>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</si>
  <si>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</si>
  <si>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</si>
  <si>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</si>
  <si>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</si>
  <si>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</si>
  <si>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</si>
  <si>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</si>
  <si>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</si>
  <si>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</si>
  <si>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</si>
  <si>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</si>
  <si>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</si>
  <si>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</si>
  <si>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</si>
  <si>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</si>
  <si>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</si>
  <si>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</si>
  <si>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</si>
  <si>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</si>
  <si>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</si>
  <si>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</si>
  <si>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</si>
  <si>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</si>
  <si>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</si>
  <si>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</si>
  <si>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</si>
  <si>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</si>
  <si>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</si>
  <si>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</si>
  <si>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</si>
  <si>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</si>
  <si>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</si>
  <si>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</si>
  <si>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</si>
  <si>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</si>
  <si>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</si>
  <si>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</si>
  <si>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</si>
  <si>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</si>
  <si>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</si>
  <si>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</si>
  <si>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</si>
  <si>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</si>
  <si>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</si>
  <si>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</si>
  <si>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</si>
  <si>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</si>
  <si>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</si>
  <si>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</si>
  <si>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</si>
  <si>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</si>
  <si>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</si>
  <si>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</si>
  <si>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</si>
  <si>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</si>
  <si>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</si>
  <si>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</si>
  <si>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</si>
  <si>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</si>
  <si>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</si>
  <si>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</si>
  <si>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</si>
  <si>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</si>
  <si>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</si>
  <si>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</si>
  <si>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</si>
  <si>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</si>
  <si>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</si>
  <si>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</si>
  <si>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</si>
  <si>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</si>
  <si>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</si>
  <si>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</si>
  <si>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</si>
  <si>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</si>
  <si>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</si>
  <si>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</si>
  <si>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</si>
  <si>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</si>
  <si>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</si>
  <si>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</si>
  <si>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</si>
  <si>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</si>
  <si>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</si>
  <si>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</si>
  <si>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</si>
  <si>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</si>
  <si>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</si>
  <si>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</si>
  <si>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</si>
  <si>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</si>
  <si>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</si>
  <si>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</si>
  <si>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</si>
  <si>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</si>
  <si>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</si>
  <si>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</si>
  <si>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</si>
  <si>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</si>
  <si>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</si>
  <si>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</si>
  <si>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</si>
  <si>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</si>
  <si>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</si>
  <si>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</si>
  <si>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</si>
  <si>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</si>
  <si>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</si>
  <si>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</si>
  <si>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</si>
  <si>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</si>
  <si>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</si>
  <si>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</si>
  <si>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</si>
  <si>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</si>
  <si>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</si>
  <si>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</si>
  <si>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</si>
  <si>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</si>
  <si>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</si>
  <si>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</si>
  <si>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</si>
  <si>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</si>
  <si>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</si>
  <si>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</si>
  <si>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</si>
  <si>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</si>
  <si>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</si>
  <si>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</si>
  <si>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</si>
  <si>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</si>
  <si>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</si>
  <si>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</si>
  <si>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</si>
  <si>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</si>
  <si>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</si>
  <si>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</si>
  <si>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</si>
  <si>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</si>
  <si>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</si>
  <si>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</si>
  <si>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</si>
  <si>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</si>
  <si>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</si>
  <si>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</si>
  <si>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</si>
  <si>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</si>
  <si>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</si>
  <si>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</si>
  <si>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</si>
  <si>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</si>
  <si>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</si>
  <si>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</si>
  <si>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</si>
  <si>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</si>
  <si>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</si>
  <si>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</si>
  <si>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</si>
  <si>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</si>
  <si>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</si>
  <si>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</si>
  <si>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</si>
  <si>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</si>
  <si>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</si>
  <si>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</si>
  <si>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</si>
  <si>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</si>
  <si>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</si>
  <si>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</si>
  <si>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</si>
  <si>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</si>
  <si>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</si>
  <si>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</si>
  <si>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</si>
  <si>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</si>
  <si>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</si>
  <si>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</si>
  <si>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</si>
  <si>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</si>
  <si>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</si>
  <si>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</si>
  <si>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</si>
  <si>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</si>
  <si>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</si>
  <si>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</si>
  <si>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</si>
  <si>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</si>
  <si>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</si>
  <si>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</si>
  <si>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</si>
  <si>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</si>
  <si>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</si>
  <si>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</si>
  <si>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</si>
  <si>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</si>
  <si>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</si>
  <si>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</si>
  <si>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</si>
  <si>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</si>
  <si>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</si>
  <si>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</si>
  <si>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</si>
  <si>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</si>
  <si>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</si>
  <si>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</si>
  <si>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</si>
  <si>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</si>
  <si>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</si>
  <si>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</si>
  <si>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</si>
  <si>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</si>
  <si>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</si>
  <si>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</si>
  <si>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</si>
  <si>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</si>
  <si>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</si>
  <si>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</si>
  <si>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</si>
  <si>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</si>
  <si>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</si>
  <si>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</si>
  <si>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</si>
  <si>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</si>
  <si>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</si>
  <si>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</si>
  <si>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</si>
  <si>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</si>
  <si>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</si>
  <si>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</si>
  <si>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</si>
  <si>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</si>
  <si>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</si>
  <si>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</si>
  <si>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</si>
  <si>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</si>
  <si>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</si>
  <si>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</si>
  <si>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</si>
  <si>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</si>
  <si>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</si>
  <si>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</si>
  <si>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</si>
  <si>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</si>
  <si>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</si>
  <si>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</si>
  <si>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</si>
  <si>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</si>
  <si>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</si>
  <si>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</si>
  <si>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</si>
  <si>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</si>
  <si>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</si>
  <si>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</si>
  <si>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</si>
  <si>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</si>
  <si>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</si>
  <si>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</si>
  <si>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</si>
  <si>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</si>
  <si>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</si>
  <si>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</si>
  <si>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</si>
  <si>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</si>
  <si>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</si>
  <si>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</si>
  <si>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</si>
  <si>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</si>
  <si>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</si>
  <si>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</si>
  <si>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</si>
  <si>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</si>
  <si>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</si>
  <si>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</si>
  <si>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</si>
  <si>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</si>
  <si>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</si>
  <si>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</si>
  <si>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</si>
  <si>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</si>
  <si>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</si>
  <si>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</si>
  <si>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</si>
  <si>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</si>
  <si>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</si>
  <si>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</si>
  <si>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</si>
  <si>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</si>
  <si>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</si>
  <si>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</si>
  <si>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</si>
  <si>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</si>
  <si>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</si>
  <si>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</si>
  <si>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</si>
  <si>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</si>
  <si>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</si>
  <si>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</si>
  <si>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</si>
  <si>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</si>
  <si>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</si>
  <si>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</si>
  <si>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</si>
  <si>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</si>
  <si>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</si>
  <si>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</si>
  <si>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</si>
  <si>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</si>
  <si>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</si>
  <si>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</si>
  <si>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</si>
  <si>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</si>
  <si>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</si>
  <si>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</si>
  <si>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</si>
  <si>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</si>
  <si>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</si>
  <si>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</si>
  <si>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</si>
  <si>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</si>
  <si>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</si>
  <si>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</si>
  <si>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</si>
  <si>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</si>
  <si>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</si>
  <si>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</si>
  <si>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</si>
  <si>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</si>
  <si>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</si>
  <si>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</si>
  <si>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</si>
  <si>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</si>
  <si>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</si>
  <si>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</si>
  <si>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</si>
  <si>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</si>
  <si>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</si>
  <si>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</si>
  <si>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</si>
  <si>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</si>
  <si>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</si>
  <si>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</si>
  <si>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</si>
  <si>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</si>
  <si>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</si>
  <si>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</si>
  <si>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</si>
  <si>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</si>
  <si>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</si>
  <si>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</si>
  <si>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</si>
  <si>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</si>
  <si>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</si>
  <si>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</si>
  <si>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</si>
  <si>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</si>
  <si>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</si>
  <si>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</si>
  <si>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</si>
  <si>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</si>
  <si>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</si>
  <si>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</si>
  <si>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</si>
  <si>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</si>
  <si>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</si>
  <si>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</si>
  <si>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</si>
  <si>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</si>
  <si>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</si>
  <si>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</si>
  <si>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</si>
  <si>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</si>
  <si>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</si>
  <si>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</si>
  <si>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</si>
  <si>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</si>
  <si>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</si>
  <si>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</si>
  <si>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</si>
  <si>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</si>
  <si>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</si>
  <si>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</si>
  <si>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</si>
  <si>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</si>
  <si>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</si>
  <si>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</si>
  <si>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</si>
  <si>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</si>
  <si>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</si>
  <si>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</si>
  <si>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</si>
  <si>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</si>
  <si>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</si>
  <si>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</si>
  <si>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</si>
  <si>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</si>
  <si>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</si>
  <si>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</si>
  <si>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</si>
  <si>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</si>
  <si>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</si>
  <si>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</si>
  <si>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</si>
  <si>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</si>
  <si>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</si>
  <si>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</si>
  <si>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</si>
  <si>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</si>
  <si>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</si>
  <si>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</si>
  <si>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</si>
  <si>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</si>
  <si>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</si>
  <si>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</si>
  <si>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</si>
  <si>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</si>
  <si>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</si>
  <si>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</si>
  <si>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</si>
  <si>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</si>
  <si>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</si>
  <si>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</si>
  <si>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</si>
  <si>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</si>
  <si>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</si>
  <si>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</si>
  <si>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</si>
  <si>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</si>
  <si>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</si>
  <si>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</si>
  <si>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</si>
  <si>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</si>
  <si>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</si>
  <si>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</si>
  <si>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</si>
  <si>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</si>
  <si>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</si>
  <si>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</si>
  <si>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</si>
  <si>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</si>
  <si>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</si>
  <si>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</si>
  <si>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</si>
  <si>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</si>
  <si>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</si>
  <si>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</si>
  <si>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</si>
  <si>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</si>
  <si>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</si>
  <si>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</si>
  <si>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</si>
  <si>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</si>
  <si>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</si>
  <si>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</si>
  <si>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</si>
  <si>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</si>
  <si>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</si>
  <si>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</si>
  <si>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</si>
  <si>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</si>
  <si>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</si>
  <si>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</si>
  <si>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</si>
  <si>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</si>
  <si>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</si>
  <si>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</si>
  <si>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</si>
  <si>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</si>
  <si>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</si>
  <si>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</si>
  <si>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</si>
  <si>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</si>
  <si>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</si>
  <si>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</si>
  <si>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</si>
  <si>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</si>
  <si>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</si>
  <si>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</si>
  <si>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</si>
  <si>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</si>
  <si>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</si>
  <si>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</si>
  <si>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</si>
  <si>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</si>
  <si>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</si>
  <si>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</si>
  <si>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</si>
  <si>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</si>
  <si>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</si>
  <si>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</si>
  <si>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</si>
  <si>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</si>
  <si>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</si>
  <si>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</si>
  <si>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</si>
  <si>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</si>
  <si>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</si>
  <si>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</si>
  <si>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</si>
  <si>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</si>
  <si>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</si>
  <si>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</si>
  <si>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</si>
  <si>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</si>
  <si>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</si>
  <si>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</si>
  <si>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</si>
  <si>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</si>
  <si>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</si>
  <si>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</si>
  <si>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</si>
  <si>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</si>
  <si>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</si>
  <si>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</si>
  <si>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</si>
  <si>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</si>
  <si>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</si>
  <si>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</si>
  <si>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</si>
  <si>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</si>
  <si>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</si>
  <si>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</si>
  <si>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</si>
  <si>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</si>
  <si>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</si>
  <si>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</si>
  <si>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</si>
  <si>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</si>
  <si>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</si>
  <si>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</si>
  <si>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</si>
  <si>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</si>
  <si>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</si>
  <si>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</si>
  <si>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</si>
  <si>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</si>
  <si>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</si>
  <si>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</si>
  <si>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</si>
  <si>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</si>
  <si>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</si>
  <si>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</si>
  <si>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</si>
  <si>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</si>
  <si>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</si>
  <si>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</si>
  <si>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</si>
  <si>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</si>
  <si>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</si>
  <si>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</si>
  <si>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</si>
  <si>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</si>
  <si>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</si>
  <si>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</si>
  <si>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</si>
  <si>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</si>
  <si>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</si>
  <si>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</si>
  <si>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</si>
  <si>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</si>
  <si>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</si>
  <si>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</si>
  <si>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</si>
  <si>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</si>
  <si>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</si>
  <si>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</si>
  <si>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</si>
  <si>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</si>
  <si>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</si>
  <si>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</si>
  <si>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</si>
  <si>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</si>
  <si>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</si>
  <si>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</si>
  <si>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</si>
  <si>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</si>
  <si>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</si>
  <si>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</si>
  <si>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</si>
  <si>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</si>
  <si>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</si>
  <si>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</si>
  <si>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</si>
  <si>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</si>
  <si>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</si>
  <si>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</si>
  <si>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</si>
  <si>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</si>
  <si>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</si>
  <si>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</si>
  <si>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</si>
  <si>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</si>
  <si>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</si>
  <si>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</si>
  <si>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</si>
  <si>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</si>
  <si>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</si>
  <si>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</si>
  <si>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</si>
  <si>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</si>
  <si>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</si>
  <si>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</si>
  <si>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</si>
  <si>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</si>
  <si>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</si>
  <si>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</si>
  <si>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</si>
  <si>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</si>
  <si>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</si>
  <si>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</si>
  <si>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</si>
  <si>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</si>
  <si>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</si>
  <si>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</si>
  <si>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</si>
  <si>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</si>
  <si>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</si>
  <si>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</si>
  <si>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</si>
  <si>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</si>
  <si>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</si>
  <si>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</si>
  <si>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</si>
  <si>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</si>
  <si>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</si>
  <si>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</si>
  <si>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</si>
  <si>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</si>
  <si>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</si>
  <si>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</si>
  <si>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</si>
  <si>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</si>
  <si>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</si>
  <si>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</si>
  <si>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</si>
  <si>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</si>
  <si>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</si>
  <si>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</si>
  <si>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</si>
  <si>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</si>
  <si>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</si>
  <si>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</si>
  <si>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</si>
  <si>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</si>
  <si>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</si>
  <si>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</si>
  <si>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</si>
  <si>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</si>
  <si>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</si>
  <si>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</si>
  <si>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</si>
  <si>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</si>
  <si>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</si>
  <si>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</si>
  <si>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</si>
  <si>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</si>
  <si>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</si>
  <si>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</si>
  <si>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</si>
  <si>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</si>
  <si>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</si>
  <si>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</si>
  <si>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</si>
  <si>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</si>
  <si>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</si>
  <si>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</si>
  <si>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</si>
  <si>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</si>
  <si>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</si>
  <si>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</si>
  <si>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</si>
  <si>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</si>
  <si>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</si>
  <si>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</si>
  <si>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</si>
  <si>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</si>
  <si>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</si>
  <si>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</si>
  <si>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</si>
  <si>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</si>
  <si>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</si>
  <si>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</si>
  <si>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</si>
  <si>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</si>
  <si>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</si>
  <si>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</si>
  <si>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</si>
  <si>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</si>
  <si>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</si>
  <si>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</si>
  <si>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</si>
  <si>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</si>
  <si>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</si>
  <si>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</si>
  <si>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</si>
  <si>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</si>
  <si>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</si>
  <si>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</si>
  <si>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</si>
  <si>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</si>
  <si>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</si>
  <si>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</si>
  <si>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</si>
  <si>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</si>
  <si>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</si>
  <si>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</si>
  <si>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</si>
  <si>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</si>
  <si>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</si>
  <si>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</si>
  <si>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</si>
  <si>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</si>
  <si>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</si>
  <si>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</si>
  <si>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</si>
  <si>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</si>
  <si>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</si>
  <si>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</si>
  <si>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</si>
  <si>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</si>
  <si>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</si>
  <si>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</si>
  <si>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</si>
  <si>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</si>
  <si>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</si>
  <si>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</si>
  <si>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</si>
  <si>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</si>
  <si>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</si>
  <si>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</si>
  <si>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</si>
  <si>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</si>
  <si>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</si>
  <si>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</si>
  <si>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</si>
  <si>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</si>
  <si>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</si>
  <si>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</si>
  <si>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</si>
  <si>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</si>
  <si>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</si>
  <si>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</si>
  <si>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</si>
  <si>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</si>
  <si>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</si>
  <si>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</si>
  <si>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</si>
  <si>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</si>
  <si>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</si>
  <si>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</si>
  <si>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</si>
  <si>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</si>
  <si>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</si>
  <si>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</si>
  <si>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</si>
  <si>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</si>
  <si>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</si>
  <si>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</si>
  <si>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</si>
  <si>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</si>
  <si>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</si>
  <si>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</si>
  <si>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</si>
  <si>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</si>
  <si>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</si>
  <si>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</si>
  <si>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</si>
  <si>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</si>
  <si>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</si>
  <si>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</si>
  <si>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</si>
  <si>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</si>
  <si>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</si>
  <si>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</si>
  <si>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</si>
  <si>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</si>
  <si>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</si>
  <si>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</si>
  <si>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</si>
  <si>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</si>
  <si>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</si>
  <si>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</si>
  <si>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</si>
  <si>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</si>
  <si>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</si>
  <si>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</si>
  <si>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</si>
  <si>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</si>
  <si>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</si>
  <si>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</si>
  <si>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</si>
  <si>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</si>
  <si>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</si>
  <si>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</si>
  <si>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</si>
  <si>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</si>
  <si>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</si>
  <si>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</si>
  <si>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</si>
  <si>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</si>
  <si>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</si>
  <si>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</si>
  <si>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</si>
  <si>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</si>
  <si>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</si>
  <si>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</si>
  <si>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</si>
  <si>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</si>
  <si>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</si>
  <si>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</si>
  <si>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</si>
  <si>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</si>
  <si>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</si>
  <si>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</si>
  <si>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</si>
  <si>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</si>
  <si>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</si>
  <si>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</si>
  <si>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</si>
  <si>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</si>
  <si>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</si>
  <si>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</si>
  <si>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</si>
  <si>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</si>
  <si>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</si>
  <si>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</si>
  <si>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</si>
  <si>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</si>
  <si>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</si>
  <si>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</si>
  <si>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</si>
  <si>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</si>
  <si>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</si>
  <si>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</si>
  <si>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</si>
  <si>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</si>
  <si>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</si>
  <si>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</si>
  <si>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</si>
  <si>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</si>
  <si>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</si>
  <si>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</si>
  <si>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</si>
  <si>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</si>
  <si>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</si>
  <si>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</si>
  <si>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</si>
  <si>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</si>
  <si>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</si>
  <si>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</si>
  <si>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</si>
  <si>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</si>
  <si>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</si>
  <si>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</si>
  <si>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</si>
  <si>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</si>
  <si>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</si>
  <si>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</si>
  <si>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</si>
  <si>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</si>
  <si>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</si>
  <si>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</si>
  <si>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</si>
  <si>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</si>
  <si>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</si>
  <si>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</si>
  <si>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</si>
  <si>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</si>
  <si>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</si>
  <si>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</si>
  <si>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</si>
  <si>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</si>
  <si>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</si>
  <si>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</si>
  <si>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</si>
  <si>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</si>
  <si>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</si>
  <si>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</si>
  <si>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</si>
  <si>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</si>
  <si>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</si>
  <si>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</si>
  <si>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</si>
  <si>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</si>
  <si>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</si>
  <si>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</si>
  <si>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</si>
  <si>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</si>
  <si>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</si>
  <si>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</si>
  <si>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</si>
  <si>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</si>
  <si>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</si>
  <si>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</si>
  <si>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</si>
  <si>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</si>
  <si>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</si>
  <si>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</si>
  <si>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</si>
  <si>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</si>
  <si>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</si>
  <si>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</si>
  <si>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</si>
  <si>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</si>
  <si>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</si>
  <si>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</si>
  <si>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</si>
  <si>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</si>
  <si>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</si>
  <si>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</si>
  <si>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</si>
  <si>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</si>
  <si>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</si>
  <si>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</si>
  <si>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</si>
  <si>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</si>
  <si>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</si>
  <si>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</si>
  <si>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</si>
  <si>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</si>
  <si>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</si>
  <si>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</si>
  <si>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</si>
  <si>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</si>
  <si>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</si>
  <si>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</si>
  <si>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</si>
  <si>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</si>
  <si>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</si>
  <si>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</si>
  <si>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</si>
  <si>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</si>
  <si>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</si>
  <si>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</si>
  <si>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</si>
  <si>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</si>
  <si>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</si>
  <si>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</si>
  <si>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</si>
  <si>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</si>
  <si>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</si>
  <si>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</si>
  <si>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</si>
  <si>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</si>
  <si>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</si>
  <si>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</si>
  <si>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</si>
  <si>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</si>
  <si>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</si>
  <si>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</si>
  <si>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</si>
  <si>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</si>
  <si>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</si>
  <si>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</si>
  <si>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</si>
  <si>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</si>
  <si>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</si>
  <si>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</si>
  <si>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</si>
  <si>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</si>
  <si>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</si>
  <si>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</si>
  <si>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</si>
  <si>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</si>
  <si>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</si>
  <si>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</si>
  <si>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</si>
  <si>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</si>
  <si>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</si>
  <si>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</si>
  <si>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</si>
  <si>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</si>
  <si>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</si>
  <si>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</si>
  <si>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</si>
  <si>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</si>
  <si>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</si>
  <si>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</si>
  <si>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</si>
  <si>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</si>
  <si>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</si>
  <si>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</si>
  <si>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</si>
  <si>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</si>
  <si>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</si>
  <si>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</si>
  <si>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</si>
  <si>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</si>
  <si>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</si>
  <si>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</si>
  <si>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</si>
  <si>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</si>
  <si>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</si>
  <si>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</si>
  <si>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</si>
  <si>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</si>
  <si>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</si>
  <si>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</si>
  <si>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</si>
  <si>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</si>
  <si>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</si>
  <si>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</si>
  <si>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</si>
  <si>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</si>
  <si>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</si>
  <si>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</si>
  <si>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</si>
  <si>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</si>
  <si>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</si>
  <si>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</si>
  <si>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</si>
  <si>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</si>
  <si>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</si>
  <si>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</si>
  <si>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</si>
  <si>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</si>
  <si>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</si>
  <si>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</si>
  <si>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</si>
  <si>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</si>
  <si>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</si>
  <si>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</si>
  <si>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</si>
  <si>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</si>
  <si>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</si>
  <si>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</si>
  <si>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</si>
  <si>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</si>
  <si>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</si>
  <si>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</si>
  <si>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</si>
  <si>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</si>
  <si>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</si>
  <si>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</si>
  <si>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</si>
  <si>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</si>
  <si>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</si>
  <si>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</si>
  <si>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</si>
  <si>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</si>
  <si>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</si>
  <si>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</si>
  <si>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</si>
  <si>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</si>
  <si>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</si>
  <si>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</si>
  <si>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</si>
  <si>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</si>
  <si>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</si>
  <si>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</si>
  <si>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</si>
  <si>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</si>
  <si>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</si>
  <si>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</si>
  <si>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</si>
  <si>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</si>
  <si>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</si>
  <si>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</si>
  <si>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</si>
  <si>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</si>
  <si>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</si>
  <si>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</si>
  <si>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</si>
  <si>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</si>
  <si>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</si>
  <si>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</si>
  <si>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</si>
  <si>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</si>
  <si>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</si>
  <si>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</si>
  <si>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</si>
  <si>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</si>
  <si>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</si>
  <si>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</si>
  <si>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</si>
  <si>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</si>
  <si>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</si>
  <si>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</si>
  <si>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</si>
  <si>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</si>
  <si>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</si>
  <si>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</si>
  <si>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</si>
  <si>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</si>
  <si>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</si>
  <si>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</si>
  <si>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</si>
  <si>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</si>
  <si>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</si>
  <si>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</si>
  <si>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</si>
  <si>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</si>
  <si>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</si>
  <si>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</si>
  <si>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</si>
  <si>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</si>
  <si>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</si>
  <si>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</si>
  <si>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</si>
  <si>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</si>
  <si>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</si>
  <si>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</si>
  <si>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</si>
  <si>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</si>
  <si>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</si>
  <si>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</si>
  <si>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</si>
  <si>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</si>
  <si>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</si>
  <si>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</si>
  <si>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</si>
  <si>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</si>
  <si>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</si>
  <si>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</si>
  <si>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</si>
  <si>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</si>
  <si>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</si>
  <si>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</si>
  <si>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</si>
  <si>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</si>
  <si>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</si>
  <si>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</si>
  <si>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</si>
  <si>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</si>
  <si>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</si>
  <si>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</si>
  <si>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</si>
  <si>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</si>
  <si>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</si>
  <si>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</si>
  <si>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</si>
  <si>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</si>
  <si>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</si>
  <si>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</si>
  <si>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</si>
  <si>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</si>
  <si>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</si>
  <si>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</si>
  <si>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</si>
  <si>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</si>
  <si>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</si>
  <si>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</si>
  <si>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</si>
  <si>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</si>
  <si>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</si>
  <si>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</si>
  <si>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</si>
  <si>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</si>
  <si>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</si>
  <si>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</si>
  <si>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</si>
  <si>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</si>
  <si>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</si>
  <si>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</si>
  <si>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</si>
  <si>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</si>
  <si>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</si>
  <si>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</si>
  <si>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</si>
  <si>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</si>
  <si>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</si>
  <si>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</si>
  <si>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</si>
  <si>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</si>
  <si>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</si>
  <si>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</si>
  <si>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</si>
  <si>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</si>
  <si>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</si>
  <si>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</si>
  <si>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</si>
  <si>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</si>
  <si>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</si>
  <si>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</si>
  <si>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</si>
  <si>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</si>
  <si>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</si>
  <si>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</si>
  <si>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</si>
  <si>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</si>
  <si>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</si>
  <si>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</si>
  <si>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</si>
  <si>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</si>
  <si>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</si>
  <si>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</si>
  <si>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</si>
  <si>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</si>
  <si>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</si>
  <si>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</si>
  <si>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</si>
  <si>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</si>
  <si>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</si>
  <si>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</si>
  <si>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</si>
  <si>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</si>
  <si>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</si>
  <si>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</si>
  <si>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</si>
  <si>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</si>
  <si>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</si>
  <si>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</si>
  <si>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</si>
  <si>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</si>
  <si>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</si>
  <si>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</si>
  <si>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</si>
  <si>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</si>
  <si>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</si>
  <si>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</si>
  <si>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</si>
  <si>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</si>
  <si>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</si>
  <si>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</si>
  <si>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</si>
  <si>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</si>
  <si>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</si>
  <si>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</si>
  <si>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</si>
  <si>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</si>
  <si>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</si>
  <si>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</si>
  <si>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</si>
  <si>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</si>
  <si>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</si>
  <si>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</si>
  <si>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</si>
  <si>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</si>
  <si>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</si>
  <si>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</si>
  <si>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</si>
  <si>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</si>
  <si>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</si>
  <si>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</si>
  <si>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</si>
  <si>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</si>
  <si>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</si>
  <si>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</si>
  <si>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</si>
  <si>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</si>
  <si>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</si>
  <si>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</si>
  <si>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</si>
  <si>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</si>
  <si>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</si>
  <si>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</si>
  <si>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</si>
  <si>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</si>
  <si>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</si>
  <si>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</si>
  <si>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</si>
  <si>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</si>
  <si>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</si>
  <si>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</si>
  <si>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</si>
  <si>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</si>
  <si>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</si>
  <si>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</si>
  <si>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</si>
  <si>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</si>
  <si>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</si>
  <si>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</si>
  <si>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</si>
  <si>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</si>
  <si>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</si>
  <si>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</si>
  <si>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</si>
  <si>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</si>
  <si>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</si>
  <si>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</si>
  <si>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</si>
  <si>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</si>
  <si>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</si>
  <si>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</si>
  <si>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</si>
  <si>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</si>
  <si>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</si>
  <si>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</si>
  <si>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</si>
  <si>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</si>
  <si>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</si>
  <si>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</si>
  <si>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</si>
  <si>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</si>
  <si>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</si>
  <si>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</si>
  <si>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</si>
  <si>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</si>
  <si>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</si>
  <si>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</si>
  <si>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</si>
  <si>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</si>
  <si>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</si>
  <si>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</si>
  <si>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</si>
  <si>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</si>
  <si>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</si>
  <si>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</si>
  <si>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</si>
  <si>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</si>
  <si>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</si>
  <si>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</si>
  <si>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</si>
  <si>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</si>
  <si>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</si>
  <si>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</si>
  <si>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</si>
  <si>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</si>
  <si>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</si>
  <si>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</si>
  <si>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</si>
  <si>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</si>
  <si>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</si>
  <si>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</si>
  <si>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</si>
  <si>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</si>
  <si>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</si>
  <si>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</si>
  <si>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</si>
  <si>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</si>
  <si>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</si>
  <si>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</si>
  <si>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</si>
  <si>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</si>
  <si>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</si>
  <si>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</si>
  <si>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</si>
  <si>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</si>
  <si>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</si>
  <si>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</si>
  <si>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</si>
  <si>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</si>
  <si>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</si>
  <si>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</si>
  <si>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</si>
  <si>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</si>
  <si>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</si>
  <si>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</si>
  <si>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</si>
  <si>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</si>
  <si>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</si>
  <si>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</si>
  <si>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</si>
  <si>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</si>
  <si>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</si>
  <si>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</si>
  <si>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</si>
  <si>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</si>
  <si>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</si>
  <si>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</si>
  <si>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</si>
  <si>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</si>
  <si>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</si>
  <si>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</si>
  <si>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</si>
  <si>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</si>
  <si>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</si>
  <si>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</si>
  <si>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</si>
  <si>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</si>
  <si>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</si>
  <si>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</si>
  <si>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</si>
  <si>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</si>
  <si>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</si>
  <si>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</si>
  <si>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</si>
  <si>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</si>
  <si>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</si>
  <si>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</si>
  <si>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</si>
  <si>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</si>
  <si>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</si>
  <si>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</si>
  <si>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</si>
  <si>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</si>
  <si>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</si>
  <si>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</si>
  <si>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</si>
  <si>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</si>
  <si>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</si>
  <si>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</si>
  <si>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</si>
  <si>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</si>
  <si>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</si>
  <si>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</si>
  <si>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</si>
  <si>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</si>
  <si>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</si>
  <si>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</si>
  <si>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</si>
  <si>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</si>
  <si>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</si>
  <si>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</si>
  <si>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</si>
  <si>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</si>
  <si>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</si>
  <si>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</si>
  <si>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</si>
  <si>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</si>
  <si>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</si>
  <si>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</si>
  <si>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</si>
  <si>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</si>
  <si>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</si>
  <si>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</si>
  <si>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</si>
  <si>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</si>
  <si>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</si>
  <si>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</si>
  <si>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</si>
  <si>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</si>
  <si>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</si>
  <si>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</si>
  <si>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</si>
  <si>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</si>
  <si>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</si>
  <si>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</si>
  <si>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</si>
  <si>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</si>
  <si>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</si>
  <si>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</si>
  <si>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</si>
  <si>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</si>
  <si>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</si>
  <si>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</si>
  <si>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</si>
  <si>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</si>
  <si>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</si>
  <si>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</si>
  <si>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</si>
  <si>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</si>
  <si>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</si>
  <si>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</si>
  <si>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</si>
  <si>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</si>
  <si>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</si>
  <si>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</si>
  <si>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</si>
  <si>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</si>
  <si>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</si>
  <si>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</si>
  <si>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</si>
  <si>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</si>
  <si>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</si>
  <si>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</si>
  <si>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</si>
  <si>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</si>
  <si>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</si>
  <si>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</si>
  <si>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</si>
  <si>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</si>
  <si>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</si>
  <si>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</si>
  <si>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</si>
  <si>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</si>
  <si>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</si>
  <si>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</si>
  <si>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</si>
  <si>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</si>
  <si>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</si>
  <si>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</si>
  <si>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</si>
  <si>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</si>
  <si>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</si>
  <si>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</si>
  <si>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</si>
  <si>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</si>
  <si>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</si>
  <si>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</si>
  <si>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</si>
  <si>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</si>
  <si>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</si>
  <si>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</si>
  <si>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</si>
  <si>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</si>
  <si>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</si>
  <si>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</si>
  <si>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</si>
  <si>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</si>
  <si>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</si>
  <si>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</si>
  <si>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</si>
  <si>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</si>
  <si>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</si>
  <si>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</si>
  <si>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</si>
  <si>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</si>
  <si>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</si>
  <si>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</si>
  <si>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</si>
  <si>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</si>
  <si>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</si>
  <si>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</si>
  <si>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</si>
  <si>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</si>
  <si>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</si>
  <si>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</si>
  <si>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</si>
  <si>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</si>
  <si>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</si>
  <si>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</si>
  <si>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</si>
  <si>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</si>
  <si>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</si>
  <si>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</si>
  <si>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</si>
  <si>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</si>
  <si>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</si>
  <si>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</si>
  <si>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</si>
  <si>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</si>
  <si>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</si>
  <si>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</si>
  <si>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</si>
  <si>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</si>
  <si>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</si>
  <si>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</si>
  <si>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</si>
  <si>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</si>
  <si>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</si>
  <si>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</si>
  <si>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</si>
  <si>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</si>
  <si>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</si>
  <si>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</si>
  <si>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</si>
  <si>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</si>
  <si>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</si>
  <si>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</si>
  <si>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</si>
  <si>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</si>
  <si>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</si>
  <si>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</si>
  <si>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</si>
  <si>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</si>
  <si>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</si>
  <si>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</si>
  <si>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</si>
  <si>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</si>
  <si>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</si>
  <si>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</si>
  <si>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</si>
  <si>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</si>
  <si>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</si>
  <si>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</si>
  <si>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</si>
  <si>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</si>
  <si>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</si>
  <si>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</si>
  <si>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</si>
  <si>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</si>
  <si>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</si>
  <si>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</si>
  <si>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</si>
  <si>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</si>
  <si>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</si>
  <si>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</si>
  <si>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</si>
  <si>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</si>
  <si>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</si>
  <si>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</si>
  <si>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</si>
  <si>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</si>
  <si>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</si>
  <si>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</si>
  <si>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</si>
  <si>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</si>
  <si>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</si>
  <si>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</si>
  <si>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</si>
  <si>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</si>
  <si>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</si>
  <si>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</si>
  <si>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</si>
  <si>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</si>
  <si>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</si>
  <si>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</si>
  <si>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</si>
  <si>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</si>
  <si>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</si>
  <si>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</si>
  <si>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</si>
  <si>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</si>
  <si>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</si>
  <si>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</si>
  <si>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</si>
  <si>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</si>
  <si>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</si>
  <si>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</si>
  <si>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</si>
  <si>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</si>
  <si>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</si>
  <si>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</si>
  <si>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</si>
  <si>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</si>
  <si>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</si>
  <si>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</si>
  <si>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</si>
  <si>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</si>
  <si>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</si>
  <si>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</si>
  <si>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</si>
  <si>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</si>
  <si>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</si>
  <si>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</si>
  <si>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</si>
  <si>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</si>
  <si>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</si>
  <si>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</si>
  <si>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</si>
  <si>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</si>
  <si>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</si>
  <si>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</si>
  <si>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</si>
  <si>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</si>
  <si>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</si>
  <si>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</si>
  <si>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</si>
  <si>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</si>
  <si>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</si>
  <si>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</si>
  <si>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</si>
  <si>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</si>
  <si>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</si>
  <si>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</si>
  <si>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</si>
  <si>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</si>
  <si>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</si>
  <si>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</si>
  <si>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</si>
  <si>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</si>
  <si>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</si>
  <si>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</si>
  <si>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</si>
  <si>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</si>
  <si>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</si>
  <si>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</si>
  <si>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</si>
  <si>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</si>
  <si>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</si>
  <si>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</si>
  <si>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</si>
  <si>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</si>
  <si>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</si>
  <si>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</si>
  <si>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</si>
  <si>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</si>
  <si>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</si>
  <si>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</si>
  <si>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</si>
  <si>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</si>
  <si>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</si>
  <si>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</si>
  <si>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</si>
  <si>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</si>
  <si>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</si>
  <si>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</si>
  <si>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</si>
  <si>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</si>
  <si>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</si>
  <si>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</si>
  <si>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</si>
  <si>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</si>
  <si>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</si>
  <si>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</si>
  <si>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</si>
  <si>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</si>
  <si>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</si>
  <si>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</si>
  <si>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</si>
  <si>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</si>
  <si>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</si>
  <si>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</si>
  <si>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</si>
  <si>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</si>
  <si>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</si>
  <si>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</si>
  <si>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</si>
  <si>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</si>
  <si>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</si>
  <si>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</si>
  <si>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</si>
  <si>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</si>
  <si>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</si>
  <si>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</si>
  <si>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</si>
  <si>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</si>
  <si>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</si>
  <si>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</si>
  <si>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</si>
  <si>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</si>
  <si>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</si>
  <si>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</si>
  <si>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</si>
  <si>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</si>
  <si>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</si>
  <si>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</si>
  <si>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</si>
  <si>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</si>
  <si>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</si>
  <si>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</si>
  <si>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</si>
  <si>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</si>
  <si>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</si>
  <si>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</si>
  <si>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</si>
  <si>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</si>
  <si>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</si>
  <si>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</si>
  <si>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</si>
  <si>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</si>
  <si>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</si>
  <si>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</si>
  <si>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</si>
  <si>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</si>
  <si>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</si>
  <si>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</si>
  <si>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</si>
  <si>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</si>
  <si>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</si>
  <si>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</si>
  <si>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</si>
  <si>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</si>
  <si>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</si>
  <si>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</si>
  <si>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</si>
  <si>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</si>
  <si>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</si>
  <si>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</si>
  <si>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</si>
  <si>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</si>
  <si>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</si>
  <si>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</si>
  <si>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</si>
  <si>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</si>
  <si>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</si>
  <si>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</si>
  <si>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</si>
  <si>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</si>
  <si>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</si>
  <si>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</si>
  <si>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</si>
  <si>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</si>
  <si>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</si>
  <si>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</si>
  <si>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</si>
  <si>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</si>
  <si>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</si>
  <si>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</si>
  <si>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</si>
  <si>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</si>
  <si>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</si>
  <si>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</si>
  <si>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</si>
  <si>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</si>
  <si>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</si>
  <si>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</si>
  <si>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</si>
  <si>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</si>
  <si>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</si>
  <si>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</si>
  <si>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</si>
  <si>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</si>
  <si>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</si>
  <si>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</si>
  <si>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</si>
  <si>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</si>
  <si>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</si>
  <si>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</si>
  <si>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</si>
  <si>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</si>
  <si>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</si>
  <si>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</si>
  <si>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</si>
  <si>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</si>
  <si>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</si>
  <si>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</si>
  <si>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</si>
  <si>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</si>
  <si>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</si>
  <si>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</si>
  <si>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</si>
  <si>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</si>
  <si>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</si>
  <si>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</si>
  <si>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</si>
  <si>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</si>
  <si>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</si>
  <si>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</si>
  <si>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</si>
  <si>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</si>
  <si>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</si>
  <si>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</si>
  <si>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</si>
  <si>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</si>
  <si>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</si>
  <si>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</si>
  <si>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</si>
  <si>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</si>
  <si>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</si>
  <si>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</si>
  <si>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</si>
  <si>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</si>
  <si>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</si>
  <si>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</si>
  <si>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</si>
  <si>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</si>
  <si>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</si>
  <si>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</si>
  <si>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</si>
  <si>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</si>
  <si>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</si>
  <si>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</si>
  <si>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</si>
  <si>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</si>
  <si>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</si>
  <si>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</si>
  <si>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</si>
  <si>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</si>
  <si>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</si>
  <si>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</si>
  <si>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</si>
  <si>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</si>
  <si>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</si>
  <si>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</si>
  <si>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</si>
  <si>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</si>
  <si>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</si>
  <si>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</si>
  <si>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</si>
  <si>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</si>
  <si>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</si>
  <si>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</si>
  <si>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</si>
  <si>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</si>
  <si>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</si>
  <si>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</si>
  <si>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</si>
  <si>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</si>
  <si>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</si>
  <si>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</si>
  <si>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</si>
  <si>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</si>
  <si>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</si>
  <si>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</si>
  <si>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</si>
  <si>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</si>
  <si>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</si>
  <si>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</si>
  <si>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</si>
  <si>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</si>
  <si>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</si>
  <si>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</si>
  <si>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</si>
  <si>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</si>
  <si>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</si>
  <si>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</si>
  <si>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</si>
  <si>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</si>
  <si>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</si>
  <si>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</si>
  <si>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</si>
  <si>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</si>
  <si>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</si>
  <si>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</si>
  <si>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</si>
  <si>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</si>
  <si>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</si>
  <si>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</si>
  <si>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</si>
  <si>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</si>
  <si>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</si>
  <si>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</si>
  <si>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</si>
  <si>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</si>
  <si>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</si>
  <si>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</si>
  <si>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</si>
  <si>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</si>
  <si>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</si>
  <si>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</si>
  <si>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</si>
  <si>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</si>
  <si>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</si>
  <si>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</si>
  <si>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</si>
  <si>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</si>
  <si>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</si>
  <si>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</si>
  <si>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</si>
  <si>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</si>
  <si>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</si>
  <si>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</si>
  <si>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</si>
  <si>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</si>
  <si>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</si>
  <si>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</si>
  <si>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</si>
  <si>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</si>
  <si>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</si>
  <si>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</si>
  <si>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</si>
  <si>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</si>
  <si>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</si>
  <si>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</si>
  <si>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</si>
  <si>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</si>
  <si>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</si>
  <si>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</si>
  <si>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</si>
  <si>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</si>
  <si>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</si>
  <si>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</si>
  <si>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</si>
  <si>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</si>
  <si>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</si>
  <si>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</si>
  <si>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</si>
  <si>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</si>
  <si>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</si>
  <si>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</si>
  <si>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</si>
  <si>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</si>
  <si>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</si>
  <si>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</si>
  <si>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</si>
  <si>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</si>
  <si>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</si>
  <si>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</si>
  <si>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</si>
  <si>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</si>
  <si>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</si>
  <si>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</si>
  <si>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</si>
  <si>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</si>
  <si>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</si>
  <si>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</si>
  <si>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</si>
  <si>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</si>
  <si>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</si>
  <si>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</si>
  <si>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</si>
  <si>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</si>
  <si>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</si>
  <si>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</si>
  <si>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</si>
  <si>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</si>
  <si>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</si>
  <si>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</si>
  <si>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</si>
  <si>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</si>
  <si>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</si>
  <si>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</si>
  <si>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</si>
  <si>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</si>
  <si>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</si>
  <si>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</si>
  <si>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</si>
  <si>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</si>
  <si>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</si>
  <si>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</si>
  <si>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</si>
  <si>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</si>
  <si>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</si>
  <si>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</si>
  <si>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</si>
  <si>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</si>
  <si>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</si>
  <si>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</si>
  <si>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</si>
  <si>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</si>
  <si>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</si>
  <si>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</si>
  <si>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</si>
  <si>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</si>
  <si>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</si>
  <si>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</si>
  <si>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</si>
  <si>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</si>
  <si>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</si>
  <si>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</si>
  <si>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</si>
  <si>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</si>
  <si>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</si>
  <si>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</si>
  <si>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</si>
  <si>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</si>
  <si>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</si>
  <si>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</si>
  <si>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</si>
  <si>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</si>
  <si>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</si>
  <si>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</si>
  <si>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</si>
  <si>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</si>
  <si>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</si>
  <si>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</si>
  <si>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</si>
  <si>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</si>
  <si>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</si>
  <si>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</si>
  <si>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</si>
  <si>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</si>
  <si>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</si>
  <si>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</si>
  <si>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</si>
  <si>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</si>
  <si>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</si>
  <si>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</si>
  <si>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</si>
  <si>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</si>
  <si>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</si>
  <si>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</si>
  <si>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</si>
  <si>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</si>
  <si>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</si>
  <si>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</si>
  <si>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</si>
  <si>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</si>
  <si>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</si>
  <si>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</si>
  <si>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</si>
  <si>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</si>
  <si>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</si>
  <si>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</si>
  <si>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</si>
  <si>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</si>
  <si>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</si>
  <si>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</si>
  <si>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</si>
  <si>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</si>
  <si>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</si>
  <si>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</si>
  <si>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</si>
  <si>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</si>
  <si>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</si>
  <si>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</si>
  <si>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</si>
  <si>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</si>
  <si>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</si>
  <si>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</si>
  <si>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</si>
  <si>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</si>
  <si>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</si>
  <si>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</si>
  <si>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</si>
  <si>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</si>
  <si>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</si>
  <si>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</si>
  <si>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</si>
  <si>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</si>
  <si>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</si>
  <si>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</si>
  <si>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</si>
  <si>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</si>
  <si>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</si>
  <si>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</si>
  <si>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</si>
  <si>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</si>
  <si>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</si>
  <si>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</si>
  <si>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</si>
  <si>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</si>
  <si>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</si>
  <si>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</si>
  <si>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</si>
  <si>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</si>
  <si>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</si>
  <si>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</si>
  <si>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</si>
  <si>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</si>
  <si>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</si>
  <si>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</si>
  <si>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</si>
  <si>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</si>
  <si>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</si>
  <si>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</si>
  <si>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</si>
  <si>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</si>
  <si>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</si>
  <si>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</si>
  <si>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</si>
  <si>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</si>
  <si>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</si>
  <si>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</si>
  <si>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</si>
  <si>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</si>
  <si>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</si>
  <si>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</si>
  <si>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</si>
  <si>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</si>
  <si>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</si>
  <si>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</si>
  <si>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</si>
  <si>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</si>
  <si>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</si>
  <si>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</si>
  <si>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</si>
  <si>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</si>
  <si>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</si>
  <si>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</si>
  <si>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</si>
  <si>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</si>
  <si>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</si>
  <si>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</si>
  <si>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</si>
  <si>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</si>
  <si>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</si>
  <si>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</si>
  <si>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</si>
  <si>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</si>
  <si>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</si>
  <si>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</si>
  <si>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</si>
  <si>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</si>
  <si>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</si>
  <si>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</si>
  <si>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</si>
  <si>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</si>
  <si>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</si>
  <si>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</si>
  <si>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</si>
  <si>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</si>
  <si>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</si>
  <si>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</si>
  <si>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</si>
  <si>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</si>
  <si>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</si>
  <si>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</si>
  <si>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</si>
  <si>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</si>
  <si>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</si>
  <si>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</si>
  <si>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</si>
  <si>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</si>
  <si>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</si>
  <si>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</si>
  <si>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</si>
  <si>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</si>
  <si>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</si>
  <si>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</si>
  <si>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</si>
  <si>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</si>
  <si>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</si>
  <si>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</si>
  <si>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</si>
  <si>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</si>
  <si>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</si>
  <si>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</si>
  <si>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</si>
  <si>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</si>
  <si>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</si>
  <si>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</si>
  <si>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</si>
  <si>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</si>
  <si>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</si>
  <si>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</si>
  <si>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</si>
  <si>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</si>
  <si>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</si>
  <si>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</si>
  <si>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</si>
  <si>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</si>
  <si>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</si>
  <si>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</si>
  <si>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</si>
  <si>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</si>
  <si>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</si>
  <si>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</si>
  <si>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</si>
  <si>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</si>
  <si>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</si>
  <si>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</si>
  <si>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</si>
  <si>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</si>
  <si>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</si>
  <si>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</si>
  <si>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</si>
  <si>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</si>
  <si>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</si>
  <si>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</si>
  <si>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</si>
  <si>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</si>
  <si>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</si>
  <si>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</si>
  <si>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</si>
  <si>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</si>
  <si>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</si>
  <si>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</si>
  <si>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</si>
  <si>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</si>
  <si>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</si>
  <si>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</si>
  <si>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</si>
  <si>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</si>
  <si>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</si>
  <si>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</si>
  <si>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</si>
  <si>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</si>
  <si>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</si>
  <si>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</si>
  <si>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</si>
  <si>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</si>
  <si>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</si>
  <si>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</si>
  <si>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</si>
  <si>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</si>
  <si>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</si>
  <si>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</si>
  <si>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</si>
  <si>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</si>
  <si>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</si>
  <si>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</si>
  <si>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</si>
  <si>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</si>
  <si>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</si>
  <si>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</si>
  <si>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</si>
  <si>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</si>
  <si>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</si>
  <si>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</si>
  <si>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</si>
  <si>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</si>
  <si>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</si>
  <si>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</si>
  <si>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</si>
  <si>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</si>
  <si>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</si>
  <si>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</si>
  <si>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</si>
  <si>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</si>
  <si>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</si>
  <si>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</si>
  <si>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</si>
  <si>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</si>
  <si>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</si>
  <si>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</si>
  <si>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</si>
  <si>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</si>
  <si>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</si>
  <si>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</si>
  <si>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</si>
  <si>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</si>
  <si>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</si>
  <si>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</si>
  <si>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</si>
  <si>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</si>
  <si>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</si>
  <si>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</si>
  <si>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</si>
  <si>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</si>
  <si>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</si>
  <si>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</si>
  <si>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</si>
  <si>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</si>
  <si>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</si>
  <si>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</si>
  <si>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</si>
  <si>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</si>
  <si>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</si>
  <si>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</si>
  <si>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</si>
  <si>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</si>
  <si>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</si>
  <si>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</si>
  <si>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</si>
  <si>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</si>
  <si>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</si>
  <si>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</si>
  <si>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</si>
  <si>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</si>
  <si>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</si>
  <si>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</si>
  <si>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</si>
  <si>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</si>
  <si>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</si>
  <si>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</si>
  <si>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</si>
  <si>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</si>
  <si>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</si>
  <si>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</si>
  <si>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</si>
  <si>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</si>
  <si>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</si>
  <si>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</si>
  <si>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</si>
  <si>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</si>
  <si>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</si>
  <si>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</si>
  <si>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</si>
  <si>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</si>
  <si>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</si>
  <si>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</si>
  <si>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</si>
  <si>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</si>
  <si>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</si>
  <si>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</si>
  <si>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</si>
  <si>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</si>
  <si>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</si>
  <si>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</si>
  <si>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</si>
  <si>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</si>
  <si>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</si>
  <si>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</si>
  <si>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</si>
  <si>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</si>
  <si>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</si>
  <si>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</si>
  <si>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</si>
  <si>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</si>
  <si>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</si>
  <si>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</si>
  <si>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</si>
  <si>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</si>
  <si>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</si>
  <si>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</si>
  <si>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</si>
  <si>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</si>
  <si>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</si>
  <si>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</si>
  <si>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</si>
  <si>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</si>
  <si>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</si>
  <si>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</si>
  <si>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</si>
  <si>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</si>
  <si>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</si>
  <si>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</si>
  <si>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</si>
  <si>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</si>
  <si>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</si>
  <si>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</si>
  <si>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</si>
  <si>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</si>
  <si>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</si>
  <si>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</si>
  <si>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</si>
  <si>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</si>
  <si>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</si>
  <si>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</si>
  <si>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</si>
  <si>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</si>
  <si>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</si>
  <si>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</si>
  <si>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</si>
  <si>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</si>
  <si>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</si>
  <si>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</si>
  <si>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</si>
  <si>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</si>
  <si>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</si>
  <si>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</si>
  <si>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</si>
  <si>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</si>
  <si>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</si>
  <si>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</si>
  <si>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</si>
  <si>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</si>
  <si>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</si>
  <si>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</si>
  <si>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</si>
  <si>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</si>
  <si>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</si>
  <si>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</si>
  <si>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</si>
  <si>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</si>
  <si>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</si>
  <si>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</si>
  <si>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</si>
  <si>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</si>
  <si>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</si>
  <si>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</si>
  <si>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</si>
  <si>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</si>
  <si>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</si>
  <si>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</si>
  <si>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</si>
  <si>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</si>
  <si>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</si>
  <si>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</si>
  <si>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</si>
  <si>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</si>
  <si>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</si>
  <si>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</si>
  <si>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</si>
  <si>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</si>
  <si>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</si>
  <si>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</si>
  <si>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</si>
  <si>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</si>
  <si>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</si>
  <si>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</si>
  <si>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</si>
  <si>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</si>
  <si>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</si>
  <si>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</si>
  <si>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</si>
  <si>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</si>
  <si>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</si>
  <si>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</si>
  <si>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</si>
  <si>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</si>
  <si>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</si>
  <si>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</si>
  <si>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</si>
  <si>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</si>
  <si>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</si>
  <si>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</si>
  <si>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</si>
  <si>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</si>
  <si>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</si>
  <si>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</si>
  <si>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</si>
  <si>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</si>
  <si>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</si>
  <si>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</si>
  <si>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</si>
  <si>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</si>
  <si>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</si>
  <si>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</si>
  <si>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</si>
  <si>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</si>
  <si>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</si>
  <si>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</si>
  <si>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</si>
  <si>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</si>
  <si>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</si>
  <si>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</si>
  <si>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</si>
  <si>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</si>
  <si>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</si>
  <si>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</si>
  <si>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</si>
  <si>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</si>
  <si>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</si>
  <si>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</si>
  <si>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</si>
  <si>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</si>
  <si>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</si>
  <si>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</si>
  <si>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</si>
  <si>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</si>
  <si>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</si>
  <si>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</si>
  <si>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</si>
  <si>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</si>
  <si>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</si>
  <si>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</si>
  <si>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</si>
  <si>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</si>
  <si>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</si>
  <si>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</si>
  <si>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</si>
  <si>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</si>
  <si>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</si>
  <si>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</si>
  <si>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</si>
  <si>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</si>
  <si>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</si>
  <si>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</si>
  <si>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</si>
  <si>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</si>
  <si>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</si>
  <si>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</si>
  <si>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</si>
  <si>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</si>
  <si>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</si>
  <si>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</si>
  <si>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</si>
  <si>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</si>
  <si>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</si>
  <si>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</si>
  <si>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</si>
  <si>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</si>
  <si>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</si>
  <si>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</si>
  <si>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</si>
  <si>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</si>
  <si>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</si>
  <si>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</si>
  <si>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</si>
  <si>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</si>
  <si>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</si>
  <si>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</si>
  <si>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</si>
  <si>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</si>
  <si>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</si>
  <si>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</si>
  <si>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</si>
  <si>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</si>
  <si>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</si>
  <si>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</si>
  <si>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</si>
  <si>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</si>
  <si>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</si>
  <si>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</si>
  <si>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</si>
  <si>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</si>
  <si>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</si>
  <si>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</si>
  <si>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</si>
  <si>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</si>
  <si>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</si>
  <si>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</si>
  <si>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</si>
  <si>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</si>
  <si>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</si>
  <si>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</si>
  <si>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</si>
  <si>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</si>
  <si>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</si>
  <si>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</si>
  <si>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</si>
  <si>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</si>
  <si>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</si>
  <si>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</si>
  <si>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</si>
  <si>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</si>
  <si>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</si>
  <si>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</si>
  <si>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</si>
  <si>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</si>
  <si>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</si>
  <si>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</si>
  <si>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</si>
  <si>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</si>
  <si>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</si>
  <si>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</si>
  <si>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</si>
  <si>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</si>
  <si>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</si>
  <si>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</si>
  <si>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</si>
  <si>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</si>
  <si>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</si>
  <si>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</si>
  <si>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</si>
  <si>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</si>
  <si>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</si>
  <si>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</si>
  <si>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</si>
  <si>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</si>
  <si>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</si>
  <si>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</si>
  <si>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</si>
  <si>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</si>
  <si>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</si>
  <si>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</si>
  <si>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</si>
  <si>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</si>
  <si>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</si>
  <si>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</si>
  <si>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</si>
  <si>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</si>
  <si>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</si>
  <si>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</si>
  <si>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</si>
  <si>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</si>
  <si>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</si>
  <si>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</si>
  <si>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</si>
  <si>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</si>
  <si>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</si>
  <si>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</si>
  <si>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</si>
  <si>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</si>
  <si>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</si>
  <si>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</si>
  <si>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</si>
  <si>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</si>
  <si>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</si>
  <si>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</si>
  <si>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</si>
  <si>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</si>
  <si>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</si>
  <si>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</si>
  <si>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</si>
  <si>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</si>
  <si>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</si>
  <si>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</si>
  <si>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</si>
  <si>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</si>
  <si>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</si>
  <si>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</si>
  <si>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</si>
  <si>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</si>
  <si>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</si>
  <si>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</si>
  <si>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</si>
  <si>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</si>
  <si>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</si>
  <si>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</si>
  <si>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</si>
  <si>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</si>
  <si>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</si>
  <si>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</si>
  <si>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</si>
  <si>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</si>
  <si>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</si>
  <si>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</si>
  <si>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</si>
  <si>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</si>
  <si>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</si>
  <si>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</si>
  <si>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</si>
  <si>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</si>
  <si>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</si>
  <si>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</si>
  <si>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</si>
  <si>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</si>
  <si>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</si>
  <si>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</si>
  <si>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</si>
  <si>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</si>
  <si>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</si>
  <si>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</si>
  <si>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</si>
  <si>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</si>
  <si>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</si>
  <si>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</si>
  <si>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</si>
  <si>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</si>
  <si>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</si>
  <si>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</si>
  <si>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</si>
  <si>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</si>
  <si>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</si>
  <si>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</si>
  <si>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</si>
  <si>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</si>
  <si>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</si>
  <si>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</si>
  <si>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</si>
  <si>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</si>
  <si>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</si>
  <si>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</si>
  <si>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</si>
  <si>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</si>
  <si>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</si>
  <si>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</si>
  <si>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</si>
  <si>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</si>
  <si>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</si>
  <si>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</si>
  <si>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</si>
  <si>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</si>
  <si>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</si>
  <si>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</si>
  <si>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</si>
  <si>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</si>
  <si>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</si>
  <si>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</si>
  <si>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</si>
  <si>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</si>
  <si>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</si>
  <si>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</si>
  <si>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</si>
  <si>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</si>
  <si>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</si>
  <si>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</si>
  <si>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</si>
  <si>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</si>
  <si>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</si>
  <si>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</si>
  <si>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</si>
  <si>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</si>
  <si>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</si>
  <si>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</si>
  <si>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</si>
  <si>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</si>
  <si>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</si>
  <si>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</si>
  <si>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</si>
  <si>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</si>
  <si>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</si>
  <si>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</si>
  <si>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</si>
  <si>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</si>
  <si>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</si>
  <si>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</si>
  <si>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</si>
  <si>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</si>
  <si>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</si>
  <si>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</si>
  <si>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</si>
  <si>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</si>
  <si>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</si>
  <si>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</si>
  <si>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</si>
  <si>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</si>
  <si>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</si>
  <si>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</si>
  <si>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</si>
  <si>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</si>
  <si>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</si>
  <si>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</si>
  <si>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</si>
  <si>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</si>
  <si>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</si>
  <si>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</si>
  <si>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</si>
  <si>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</si>
  <si>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</si>
  <si>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</si>
  <si>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</si>
  <si>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</si>
  <si>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</si>
  <si>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</si>
  <si>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</si>
  <si>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</si>
  <si>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</si>
  <si>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</si>
  <si>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</si>
  <si>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</si>
  <si>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</si>
  <si>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</si>
  <si>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</si>
  <si>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</si>
  <si>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</si>
  <si>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</si>
  <si>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</si>
  <si>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</si>
  <si>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</si>
  <si>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</si>
  <si>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</si>
  <si>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</si>
  <si>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</si>
  <si>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</si>
  <si>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</si>
  <si>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</si>
  <si>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</si>
  <si>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</si>
  <si>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</si>
  <si>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</si>
  <si>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</si>
  <si>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</si>
  <si>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</si>
  <si>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</si>
  <si>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</si>
  <si>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</si>
  <si>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</si>
  <si>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</si>
  <si>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</si>
  <si>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</si>
  <si>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</si>
  <si>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</si>
  <si>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</si>
  <si>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</si>
  <si>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</si>
  <si>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</si>
  <si>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</si>
  <si>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</si>
  <si>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</si>
  <si>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</si>
  <si>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</si>
  <si>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</si>
  <si>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</si>
  <si>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</si>
  <si>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</si>
  <si>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</si>
  <si>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</si>
  <si>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</si>
  <si>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</si>
  <si>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</si>
  <si>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</si>
  <si>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</si>
  <si>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</si>
  <si>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</si>
  <si>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</si>
  <si>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</si>
  <si>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</si>
  <si>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</si>
  <si>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</si>
  <si>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</si>
  <si>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</si>
  <si>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</si>
  <si>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</si>
  <si>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</si>
  <si>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</si>
  <si>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</si>
  <si>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</si>
  <si>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</si>
  <si>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</si>
  <si>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</si>
  <si>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</si>
  <si>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</si>
  <si>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</si>
  <si>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</si>
  <si>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</si>
  <si>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</si>
  <si>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</si>
  <si>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</si>
  <si>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</si>
  <si>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</si>
  <si>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</si>
  <si>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</si>
  <si>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</si>
  <si>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</si>
  <si>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</si>
  <si>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</si>
  <si>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</si>
  <si>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</si>
  <si>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</si>
  <si>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</si>
  <si>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</si>
  <si>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</si>
  <si>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</si>
  <si>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</si>
  <si>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</si>
  <si>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</si>
  <si>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</si>
  <si>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</si>
  <si>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</si>
  <si>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</si>
  <si>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</si>
  <si>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</si>
  <si>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</si>
  <si>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</si>
  <si>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</si>
  <si>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</si>
  <si>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</si>
  <si>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</si>
  <si>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</si>
  <si>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</si>
  <si>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</si>
  <si>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</si>
  <si>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</si>
  <si>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</si>
  <si>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</si>
  <si>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</si>
  <si>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</si>
  <si>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</si>
  <si>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</si>
  <si>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</si>
  <si>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</si>
  <si>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</si>
  <si>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</si>
  <si>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</si>
  <si>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</si>
  <si>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</si>
  <si>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</si>
  <si>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</si>
  <si>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</si>
  <si>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</si>
  <si>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</si>
  <si>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</si>
  <si>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</si>
  <si>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</si>
  <si>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</si>
  <si>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</si>
  <si>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</si>
  <si>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</si>
  <si>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</si>
  <si>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</si>
  <si>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</si>
  <si>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</si>
  <si>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</si>
  <si>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</si>
  <si>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</si>
  <si>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</si>
  <si>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</si>
  <si>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</si>
  <si>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</si>
  <si>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</si>
  <si>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</si>
  <si>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</si>
  <si>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</si>
  <si>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</si>
  <si>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</si>
  <si>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</si>
  <si>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</si>
  <si>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</si>
  <si>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</si>
  <si>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</si>
  <si>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</si>
  <si>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</si>
  <si>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</si>
  <si>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</si>
  <si>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</si>
  <si>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</si>
  <si>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</si>
  <si>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</si>
  <si>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</si>
  <si>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</si>
  <si>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</si>
  <si>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</si>
  <si>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</si>
  <si>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</si>
  <si>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</si>
  <si>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</si>
  <si>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</si>
  <si>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</si>
  <si>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</si>
  <si>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</si>
  <si>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</si>
  <si>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</si>
  <si>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</si>
  <si>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</si>
  <si>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</si>
  <si>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</si>
  <si>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</si>
  <si>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</si>
  <si>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</si>
  <si>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</si>
  <si>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</si>
  <si>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</si>
  <si>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</si>
  <si>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</si>
  <si>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</si>
  <si>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</si>
  <si>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</si>
  <si>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</si>
  <si>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</si>
  <si>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</si>
  <si>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</si>
  <si>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</si>
  <si>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</si>
  <si>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</si>
  <si>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</si>
  <si>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</si>
  <si>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</si>
  <si>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</si>
  <si>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</si>
  <si>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</si>
  <si>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</si>
  <si>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</si>
  <si>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</si>
  <si>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</si>
  <si>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</si>
  <si>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</si>
  <si>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</si>
  <si>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</si>
  <si>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</si>
  <si>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</si>
  <si>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</si>
  <si>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</si>
  <si>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</si>
  <si>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</si>
  <si>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</si>
  <si>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</si>
  <si>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</si>
  <si>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</si>
  <si>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</si>
  <si>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</si>
  <si>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</si>
  <si>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</si>
  <si>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</si>
  <si>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</si>
  <si>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</si>
  <si>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</si>
  <si>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</si>
  <si>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</si>
  <si>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</si>
  <si>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</si>
  <si>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</si>
  <si>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</si>
  <si>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</si>
  <si>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</si>
  <si>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</si>
  <si>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</si>
  <si>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</si>
  <si>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</si>
  <si>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</si>
  <si>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</si>
  <si>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</si>
  <si>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</si>
  <si>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</si>
  <si>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</si>
  <si>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</si>
  <si>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</si>
  <si>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</si>
  <si>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</si>
  <si>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</si>
  <si>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</si>
  <si>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</si>
  <si>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</si>
  <si>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</si>
  <si>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</si>
  <si>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</si>
  <si>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</si>
  <si>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</si>
  <si>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</si>
  <si>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</si>
  <si>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</si>
  <si>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</si>
  <si>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</si>
  <si>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</si>
  <si>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</si>
  <si>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</si>
  <si>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</si>
  <si>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</si>
  <si>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</si>
  <si>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</si>
  <si>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</si>
  <si>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</si>
  <si>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</si>
  <si>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</si>
  <si>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</si>
  <si>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</si>
  <si>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</si>
  <si>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</si>
  <si>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</si>
  <si>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</si>
  <si>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</si>
  <si>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</si>
  <si>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</si>
  <si>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</si>
  <si>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</si>
  <si>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</si>
  <si>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</si>
  <si>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</si>
  <si>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</si>
  <si>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</si>
  <si>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</si>
  <si>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</si>
  <si>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</si>
  <si>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</si>
  <si>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</si>
  <si>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</si>
  <si>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</si>
  <si>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</si>
  <si>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</si>
  <si>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</si>
  <si>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</si>
  <si>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</si>
  <si>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</si>
  <si>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</si>
  <si>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</si>
  <si>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</si>
  <si>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</si>
  <si>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</si>
  <si>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</si>
  <si>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</si>
  <si>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</si>
  <si>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</si>
  <si>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</si>
  <si>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</si>
  <si>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</si>
  <si>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</si>
  <si>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</si>
  <si>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</si>
  <si>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</si>
  <si>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</si>
  <si>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</si>
  <si>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</si>
  <si>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</si>
  <si>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</si>
  <si>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</si>
  <si>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</si>
  <si>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</si>
  <si>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</si>
  <si>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</si>
  <si>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</si>
  <si>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</si>
  <si>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</si>
  <si>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</si>
  <si>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</si>
  <si>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</si>
  <si>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</si>
  <si>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</si>
  <si>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</si>
  <si>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</si>
  <si>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</si>
  <si>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</si>
  <si>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</si>
  <si>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</si>
  <si>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</si>
  <si>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</si>
  <si>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</si>
  <si>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</si>
  <si>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</si>
  <si>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</si>
  <si>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</si>
  <si>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</si>
  <si>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</si>
  <si>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</si>
  <si>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</si>
  <si>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</si>
  <si>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</si>
  <si>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</si>
  <si>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</si>
  <si>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</si>
  <si>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</si>
  <si>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</si>
  <si>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</si>
  <si>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</si>
  <si>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</si>
  <si>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</si>
  <si>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</si>
  <si>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</si>
  <si>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</si>
  <si>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</si>
  <si>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</si>
  <si>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</si>
  <si>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</si>
  <si>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</si>
  <si>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</si>
  <si>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</si>
  <si>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</si>
  <si>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</si>
  <si>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</si>
  <si>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</si>
  <si>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</si>
  <si>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</si>
  <si>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</si>
  <si>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</si>
  <si>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</si>
  <si>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</si>
  <si>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</si>
  <si>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</si>
  <si>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</si>
  <si>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</si>
  <si>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</si>
  <si>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</si>
  <si>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</si>
  <si>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</si>
  <si>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</si>
  <si>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</si>
  <si>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</si>
  <si>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</si>
  <si>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</si>
  <si>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</si>
  <si>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</si>
  <si>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</si>
  <si>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</si>
  <si>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</si>
  <si>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</si>
  <si>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</si>
  <si>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</si>
  <si>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</si>
  <si>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</si>
  <si>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</si>
  <si>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</si>
  <si>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</si>
  <si>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</si>
  <si>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</si>
  <si>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</si>
  <si>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</si>
  <si>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</si>
  <si>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</si>
  <si>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</si>
  <si>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</si>
  <si>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</si>
  <si>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</si>
  <si>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</si>
  <si>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</si>
  <si>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</si>
  <si>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</si>
  <si>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</si>
  <si>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</si>
  <si>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</si>
  <si>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</si>
  <si>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</si>
  <si>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</si>
  <si>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</si>
  <si>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</si>
  <si>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</si>
  <si>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</si>
  <si>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</si>
  <si>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</si>
  <si>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</si>
  <si>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</si>
  <si>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</si>
  <si>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</si>
  <si>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</si>
  <si>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</si>
  <si>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</si>
  <si>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</si>
  <si>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</si>
  <si>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</si>
  <si>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</si>
  <si>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</si>
  <si>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</si>
  <si>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</si>
  <si>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</si>
  <si>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</si>
  <si>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</si>
  <si>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</si>
  <si>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</si>
  <si>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</si>
  <si>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</si>
  <si>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</si>
  <si>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</si>
  <si>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</si>
  <si>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</si>
  <si>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</si>
  <si>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</si>
  <si>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</si>
  <si>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</si>
  <si>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</si>
  <si>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</si>
  <si>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</si>
  <si>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</si>
  <si>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</si>
  <si>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</si>
  <si>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</si>
  <si>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</si>
  <si>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</si>
  <si>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</si>
  <si>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</si>
  <si>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</si>
  <si>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</si>
  <si>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</si>
  <si>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</si>
  <si>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</si>
  <si>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</si>
  <si>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</si>
  <si>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</si>
  <si>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</si>
  <si>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</si>
  <si>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</si>
  <si>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</si>
  <si>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</si>
  <si>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</si>
  <si>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</si>
  <si>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</si>
  <si>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</si>
  <si>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</si>
  <si>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</si>
  <si>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</si>
  <si>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</si>
  <si>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</si>
  <si>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</si>
  <si>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</si>
  <si>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</si>
  <si>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</si>
  <si>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</si>
  <si>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</si>
  <si>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</si>
  <si>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</si>
  <si>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</si>
  <si>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</si>
  <si>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</si>
  <si>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</si>
  <si>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</si>
  <si>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</si>
  <si>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</si>
  <si>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</si>
  <si>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</si>
  <si>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</si>
  <si>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</si>
  <si>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</si>
  <si>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</si>
  <si>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</si>
  <si>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</si>
  <si>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</si>
  <si>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</si>
  <si>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</si>
  <si>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</si>
  <si>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</si>
  <si>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</si>
  <si>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</si>
  <si>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</si>
  <si>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</si>
  <si>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</si>
  <si>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</si>
  <si>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</si>
  <si>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</si>
  <si>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</si>
  <si>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</si>
  <si>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</si>
  <si>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</si>
  <si>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</si>
  <si>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</si>
  <si>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</si>
  <si>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</si>
  <si>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</si>
  <si>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</si>
  <si>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</si>
  <si>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</si>
  <si>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</si>
  <si>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</si>
  <si>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</si>
  <si>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</si>
  <si>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</si>
  <si>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</si>
  <si>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</si>
  <si>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</si>
  <si>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</si>
  <si>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</si>
  <si>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</si>
  <si>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</si>
  <si>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</si>
  <si>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</si>
  <si>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</si>
  <si>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</si>
  <si>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</si>
  <si>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</si>
  <si>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</si>
  <si>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</si>
  <si>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</si>
  <si>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</si>
  <si>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</si>
  <si>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</si>
  <si>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</si>
  <si>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</si>
  <si>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</si>
  <si>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</si>
  <si>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</si>
  <si>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</si>
  <si>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</si>
  <si>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</si>
  <si>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</si>
  <si>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</si>
  <si>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</si>
  <si>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</si>
  <si>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</si>
  <si>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</si>
  <si>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</si>
  <si>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</si>
  <si>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</si>
  <si>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</si>
  <si>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</si>
  <si>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</si>
  <si>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</si>
  <si>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</si>
  <si>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</si>
  <si>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</si>
  <si>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</si>
  <si>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</si>
  <si>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</si>
  <si>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</si>
  <si>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</si>
  <si>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</si>
  <si>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</si>
  <si>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</si>
  <si>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</si>
  <si>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</si>
  <si>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</si>
  <si>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</si>
  <si>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</si>
  <si>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</si>
  <si>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</si>
  <si>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</si>
  <si>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</si>
  <si>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</si>
  <si>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</si>
  <si>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</si>
  <si>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</si>
  <si>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</si>
  <si>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</si>
  <si>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</si>
  <si>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</si>
  <si>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</si>
  <si>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</si>
  <si>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</si>
  <si>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</si>
  <si>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</si>
  <si>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</si>
  <si>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</si>
  <si>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</si>
  <si>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</si>
  <si>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</si>
  <si>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</si>
  <si>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</si>
  <si>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</si>
  <si>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</si>
  <si>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</si>
  <si>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</si>
  <si>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</si>
  <si>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</si>
  <si>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</si>
  <si>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</si>
  <si>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</si>
  <si>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</si>
  <si>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</si>
  <si>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</si>
  <si>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</si>
  <si>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</si>
  <si>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</si>
  <si>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</si>
  <si>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</si>
  <si>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</si>
  <si>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</si>
  <si>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</si>
  <si>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</si>
  <si>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</si>
  <si>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</si>
  <si>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</si>
  <si>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</si>
  <si>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</si>
  <si>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</si>
  <si>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</si>
  <si>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</si>
  <si>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</si>
  <si>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</si>
  <si>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</si>
  <si>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</si>
  <si>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</si>
  <si>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</si>
  <si>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</si>
  <si>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</si>
  <si>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</si>
  <si>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</si>
  <si>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</si>
  <si>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</si>
  <si>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</si>
  <si>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</si>
  <si>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</si>
  <si>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</si>
  <si>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</si>
  <si>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</si>
  <si>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</si>
  <si>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</si>
  <si>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</si>
  <si>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</si>
  <si>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</si>
  <si>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</si>
  <si>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</si>
  <si>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</si>
  <si>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</si>
  <si>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</si>
  <si>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</si>
  <si>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</si>
  <si>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</si>
  <si>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</si>
  <si>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</si>
  <si>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</si>
  <si>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</si>
  <si>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</si>
  <si>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</si>
  <si>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</si>
  <si>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</si>
  <si>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</si>
  <si>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</si>
  <si>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</si>
  <si>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</si>
  <si>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</si>
  <si>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</si>
  <si>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</si>
  <si>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</si>
  <si>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</si>
  <si>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</si>
  <si>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</si>
  <si>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</si>
  <si>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</si>
  <si>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</si>
  <si>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</si>
  <si>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</si>
  <si>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</si>
  <si>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</si>
  <si>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</si>
  <si>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</si>
  <si>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</si>
  <si>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</si>
  <si>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</si>
  <si>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</si>
  <si>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</si>
  <si>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</si>
  <si>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</si>
  <si>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</si>
  <si>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</si>
  <si>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</si>
  <si>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</si>
  <si>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</si>
  <si>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</si>
  <si>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</si>
  <si>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</si>
  <si>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</si>
  <si>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</si>
  <si>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</si>
  <si>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</si>
  <si>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</si>
  <si>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</si>
  <si>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</si>
  <si>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</si>
  <si>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</si>
  <si>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</si>
  <si>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</si>
  <si>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</si>
  <si>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</si>
  <si>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</si>
  <si>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</si>
  <si>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</si>
  <si>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</si>
  <si>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</si>
  <si>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</si>
  <si>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</si>
  <si>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</si>
  <si>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</si>
  <si>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</si>
  <si>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</si>
  <si>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</si>
  <si>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</si>
  <si>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</si>
  <si>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</si>
  <si>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</si>
  <si>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</si>
  <si>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</si>
  <si>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</si>
  <si>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</si>
  <si>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</si>
  <si>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</si>
  <si>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</si>
  <si>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</si>
  <si>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</si>
  <si>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</si>
  <si>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</si>
  <si>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</si>
  <si>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</si>
  <si>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</si>
  <si>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</si>
  <si>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</si>
  <si>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</si>
  <si>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</si>
  <si>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</si>
  <si>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</si>
  <si>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</si>
  <si>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</si>
  <si>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</si>
  <si>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</si>
  <si>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</si>
  <si>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</si>
  <si>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</si>
  <si>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</si>
  <si>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</si>
  <si>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</si>
  <si>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</si>
  <si>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</si>
  <si>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</si>
  <si>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</si>
  <si>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</si>
  <si>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</si>
  <si>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</si>
  <si>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</si>
  <si>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</si>
  <si>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</si>
  <si>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</si>
  <si>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</si>
  <si>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</si>
  <si>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</si>
  <si>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</si>
  <si>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</si>
  <si>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</si>
  <si>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</si>
  <si>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</si>
  <si>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</si>
  <si>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</si>
  <si>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</si>
  <si>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</si>
  <si>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</si>
  <si>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</si>
  <si>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</si>
  <si>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</si>
  <si>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</si>
  <si>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</si>
  <si>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</si>
  <si>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</si>
  <si>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</si>
  <si>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</si>
  <si>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</si>
  <si>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</si>
  <si>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</si>
  <si>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</si>
  <si>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</si>
  <si>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</si>
  <si>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</si>
  <si>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</si>
  <si>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</si>
  <si>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</si>
  <si>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</si>
  <si>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</si>
  <si>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</si>
  <si>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</si>
  <si>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</si>
  <si>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</si>
  <si>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</si>
  <si>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</si>
  <si>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</si>
  <si>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</si>
  <si>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</si>
  <si>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</si>
  <si>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</si>
  <si>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</si>
  <si>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</si>
  <si>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</si>
  <si>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</si>
  <si>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</si>
  <si>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</si>
  <si>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</si>
  <si>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</si>
  <si>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</si>
  <si>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</si>
  <si>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</si>
  <si>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</si>
  <si>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</si>
  <si>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</si>
  <si>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</si>
  <si>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</si>
  <si>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</si>
  <si>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</si>
  <si>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</si>
  <si>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</si>
  <si>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</si>
  <si>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</si>
  <si>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</si>
  <si>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</si>
  <si>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</si>
  <si>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</si>
  <si>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</si>
  <si>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</si>
  <si>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</si>
  <si>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</si>
  <si>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</si>
  <si>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</si>
  <si>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</si>
  <si>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</si>
  <si>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</si>
  <si>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</si>
  <si>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</si>
  <si>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</si>
  <si>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</si>
  <si>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</si>
  <si>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</si>
  <si>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</si>
  <si>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</si>
  <si>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</si>
  <si>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</si>
  <si>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</si>
  <si>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</si>
  <si>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</si>
  <si>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</si>
  <si>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</si>
  <si>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</si>
  <si>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</si>
  <si>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</si>
  <si>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</si>
  <si>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</si>
  <si>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</si>
  <si>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</si>
  <si>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</si>
  <si>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</si>
  <si>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</si>
  <si>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</si>
  <si>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</si>
  <si>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</si>
  <si>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</si>
  <si>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</si>
  <si>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</si>
  <si>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</si>
  <si>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</si>
  <si>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</si>
  <si>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</si>
  <si>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</si>
  <si>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</si>
  <si>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</si>
  <si>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</si>
  <si>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</si>
  <si>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</si>
  <si>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</si>
  <si>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</si>
  <si>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</si>
  <si>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</si>
  <si>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</si>
  <si>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</si>
  <si>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</si>
  <si>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</si>
  <si>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</si>
  <si>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</si>
  <si>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</si>
  <si>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</si>
  <si>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</si>
  <si>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</si>
  <si>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</si>
  <si>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</si>
  <si>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</si>
  <si>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</si>
  <si>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</si>
  <si>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</si>
  <si>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</si>
  <si>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</si>
  <si>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</si>
  <si>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</si>
  <si>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</si>
  <si>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</si>
  <si>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</si>
  <si>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</si>
  <si>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</si>
  <si>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</si>
  <si>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</si>
  <si>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</si>
  <si>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</si>
  <si>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</si>
  <si>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</si>
  <si>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</si>
  <si>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</si>
  <si>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</si>
  <si>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</si>
  <si>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</si>
  <si>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</si>
  <si>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</si>
  <si>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</si>
  <si>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</si>
  <si>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</si>
  <si>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</si>
  <si>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</si>
  <si>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</si>
  <si>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</si>
  <si>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</si>
  <si>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</si>
  <si>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</si>
  <si>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</si>
  <si>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</si>
  <si>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</si>
  <si>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</si>
  <si>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</si>
  <si>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</si>
  <si>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</si>
  <si>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</si>
  <si>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</si>
  <si>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</si>
  <si>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</si>
  <si>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</si>
  <si>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</si>
  <si>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</si>
  <si>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</si>
  <si>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</si>
  <si>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</si>
  <si>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</si>
  <si>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</si>
  <si>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</si>
  <si>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</si>
  <si>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</si>
  <si>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</si>
  <si>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</si>
  <si>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</si>
  <si>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</si>
  <si>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</si>
  <si>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</si>
  <si>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</si>
  <si>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</si>
  <si>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</si>
  <si>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</si>
  <si>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</si>
  <si>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</si>
  <si>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</si>
  <si>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</si>
  <si>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</si>
  <si>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</si>
  <si>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</si>
  <si>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</si>
  <si>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</si>
  <si>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</si>
  <si>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</si>
  <si>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</si>
  <si>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</si>
  <si>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</si>
  <si>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</si>
  <si>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</si>
  <si>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</si>
  <si>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</si>
  <si>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</si>
  <si>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</si>
  <si>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</si>
  <si>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</si>
  <si>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</si>
  <si>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</si>
  <si>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</si>
  <si>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</si>
  <si>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</si>
  <si>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</si>
  <si>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</si>
  <si>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</si>
  <si>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</si>
  <si>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</si>
  <si>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</si>
  <si>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</si>
  <si>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</si>
  <si>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</si>
  <si>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</si>
  <si>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</si>
  <si>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</si>
  <si>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</si>
  <si>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</si>
  <si>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</si>
  <si>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</si>
  <si>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</si>
  <si>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</si>
  <si>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</si>
  <si>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</si>
  <si>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</si>
  <si>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</si>
  <si>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</si>
  <si>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</si>
  <si>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</si>
  <si>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</si>
  <si>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</si>
  <si>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</si>
  <si>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</si>
  <si>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</si>
  <si>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</si>
  <si>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</si>
  <si>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</si>
  <si>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</si>
  <si>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</si>
  <si>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</si>
  <si>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</si>
  <si>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</si>
  <si>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</si>
  <si>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</si>
  <si>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</si>
  <si>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</si>
  <si>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</si>
  <si>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</si>
  <si>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</si>
  <si>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</si>
  <si>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</si>
  <si>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</si>
  <si>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</si>
  <si>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</si>
  <si>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</si>
  <si>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</si>
  <si>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</si>
  <si>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</si>
  <si>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</si>
  <si>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</si>
  <si>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</si>
  <si>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</si>
  <si>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</si>
  <si>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</si>
  <si>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</si>
  <si>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</si>
  <si>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</si>
  <si>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</si>
  <si>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</si>
  <si>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</si>
  <si>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</si>
  <si>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</si>
  <si>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</si>
  <si>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</si>
  <si>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</si>
  <si>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</si>
  <si>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</si>
  <si>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</si>
  <si>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</si>
  <si>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</si>
  <si>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</si>
  <si>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</si>
  <si>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</si>
  <si>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</si>
  <si>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</si>
  <si>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</si>
  <si>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</si>
  <si>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</si>
  <si>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</si>
  <si>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</si>
  <si>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</si>
  <si>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</si>
  <si>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</si>
  <si>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</si>
  <si>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</si>
  <si>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</si>
  <si>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</si>
  <si>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</si>
  <si>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</si>
  <si>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</si>
  <si>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</si>
  <si>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</si>
  <si>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</si>
  <si>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</si>
  <si>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</si>
  <si>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</si>
  <si>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</si>
  <si>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</si>
  <si>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</si>
  <si>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</si>
  <si>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</si>
  <si>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</si>
  <si>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</si>
  <si>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</si>
  <si>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</si>
  <si>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</si>
  <si>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</si>
  <si>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</si>
  <si>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</si>
  <si>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</si>
  <si>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</si>
  <si>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</si>
  <si>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</si>
  <si>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</si>
  <si>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</si>
  <si>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</si>
  <si>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</si>
  <si>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</si>
  <si>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</si>
  <si>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</si>
  <si>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</si>
  <si>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</si>
  <si>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</si>
  <si>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</si>
  <si>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</si>
  <si>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</si>
  <si>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</si>
  <si>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</si>
  <si>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</si>
  <si>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</si>
  <si>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</si>
  <si>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</si>
  <si>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</si>
  <si>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</si>
  <si>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</si>
  <si>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</si>
  <si>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</si>
  <si>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</si>
  <si>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</si>
  <si>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</si>
  <si>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</si>
  <si>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</si>
  <si>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</si>
  <si>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</si>
  <si>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</si>
  <si>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</si>
  <si>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</si>
  <si>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</si>
  <si>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</si>
  <si>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</si>
  <si>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</si>
  <si>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</si>
  <si>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</si>
  <si>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</si>
  <si>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</si>
  <si>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</si>
  <si>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</si>
  <si>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</si>
  <si>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</si>
  <si>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</si>
  <si>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</si>
  <si>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</si>
  <si>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</si>
  <si>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</si>
  <si>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</si>
  <si>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</si>
  <si>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</si>
  <si>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</si>
  <si>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</si>
  <si>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</si>
  <si>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</si>
  <si>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</si>
  <si>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</si>
  <si>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</si>
  <si>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</si>
  <si>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</si>
  <si>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</si>
  <si>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</si>
  <si>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</si>
  <si>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</si>
  <si>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</si>
  <si>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</si>
  <si>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</si>
  <si>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</si>
  <si>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</si>
  <si>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</si>
  <si>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</si>
  <si>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</si>
  <si>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</si>
  <si>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</si>
  <si>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</si>
  <si>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</si>
  <si>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</si>
  <si>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</si>
  <si>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</si>
  <si>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</si>
  <si>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</si>
  <si>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</si>
  <si>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</si>
  <si>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</si>
  <si>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</si>
  <si>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</si>
  <si>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</si>
  <si>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</si>
  <si>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</si>
  <si>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</si>
  <si>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</si>
  <si>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</si>
  <si>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</si>
  <si>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</si>
  <si>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</si>
  <si>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</si>
  <si>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</si>
  <si>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</si>
  <si>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</si>
  <si>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</si>
  <si>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</si>
  <si>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</si>
  <si>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</si>
  <si>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</si>
  <si>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</si>
  <si>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</si>
  <si>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</si>
  <si>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</si>
  <si>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</si>
  <si>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</si>
  <si>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</si>
  <si>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</si>
  <si>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</si>
  <si>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</si>
  <si>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</si>
  <si>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</si>
  <si>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</si>
  <si>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</si>
  <si>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</si>
  <si>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</si>
  <si>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</si>
  <si>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</si>
  <si>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</si>
  <si>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</si>
  <si>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</si>
  <si>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</si>
  <si>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</si>
  <si>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</si>
  <si>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</si>
  <si>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</si>
  <si>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</si>
  <si>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</si>
  <si>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</si>
  <si>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</si>
  <si>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</si>
  <si>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</si>
  <si>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</si>
  <si>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</si>
  <si>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</si>
  <si>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</si>
  <si>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</si>
  <si>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</si>
  <si>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</si>
  <si>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</si>
  <si>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</si>
  <si>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</si>
  <si>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</si>
  <si>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</si>
  <si>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</si>
  <si>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</si>
  <si>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</si>
  <si>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</si>
  <si>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</si>
  <si>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</si>
  <si>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</si>
  <si>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</si>
  <si>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</si>
  <si>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</si>
  <si>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</si>
  <si>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</si>
  <si>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</si>
  <si>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</si>
  <si>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</si>
  <si>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</si>
  <si>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</si>
  <si>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</si>
  <si>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</si>
  <si>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</si>
  <si>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</si>
  <si>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</si>
  <si>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</si>
  <si>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</si>
  <si>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</si>
  <si>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</si>
  <si>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</si>
  <si>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</si>
  <si>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</si>
  <si>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</si>
  <si>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</si>
  <si>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</si>
  <si>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</si>
  <si>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</si>
  <si>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</si>
  <si>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</si>
  <si>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</si>
  <si>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</si>
  <si>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</si>
  <si>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</si>
  <si>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</si>
  <si>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</si>
  <si>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</si>
  <si>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</si>
  <si>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</si>
  <si>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</si>
  <si>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</si>
  <si>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</si>
  <si>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</si>
  <si>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</si>
  <si>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</si>
  <si>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</si>
  <si>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</si>
  <si>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</si>
  <si>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</si>
  <si>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</si>
  <si>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</si>
  <si>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</si>
  <si>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</si>
  <si>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</si>
  <si>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</si>
  <si>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</si>
  <si>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</si>
  <si>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</si>
  <si>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</si>
  <si>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</si>
  <si>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</si>
  <si>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</si>
  <si>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</si>
  <si>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</si>
  <si>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</si>
  <si>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</si>
  <si>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</si>
  <si>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</si>
  <si>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</si>
  <si>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</si>
  <si>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</si>
  <si>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</si>
  <si>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</si>
  <si>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</si>
  <si>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</si>
  <si>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</si>
  <si>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</si>
  <si>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</si>
  <si>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</si>
  <si>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</si>
  <si>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</si>
  <si>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</si>
  <si>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</si>
  <si>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</si>
  <si>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</si>
  <si>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</si>
  <si>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</si>
  <si>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</si>
  <si>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</si>
  <si>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</si>
  <si>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</si>
  <si>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</si>
  <si>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</si>
  <si>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</si>
  <si>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</si>
  <si>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</si>
  <si>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</si>
  <si>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</si>
  <si>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</si>
  <si>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</si>
  <si>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</si>
  <si>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</si>
  <si>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</si>
  <si>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</si>
  <si>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</si>
  <si>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</si>
  <si>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</si>
  <si>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</si>
  <si>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</si>
  <si>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</si>
  <si>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</si>
  <si>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</si>
  <si>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</si>
  <si>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</si>
  <si>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</si>
  <si>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</si>
  <si>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</si>
  <si>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</si>
  <si>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</si>
  <si>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</si>
  <si>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</si>
  <si>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</si>
  <si>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</si>
  <si>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</si>
  <si>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</si>
  <si>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</si>
  <si>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</si>
  <si>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</si>
  <si>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</si>
  <si>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</si>
  <si>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</si>
  <si>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</si>
  <si>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</si>
  <si>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</si>
  <si>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</si>
  <si>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</si>
  <si>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</si>
  <si>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</si>
  <si>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</si>
  <si>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</si>
  <si>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</si>
  <si>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</si>
  <si>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</si>
  <si>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</si>
  <si>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</si>
  <si>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</si>
  <si>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</si>
  <si>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</si>
  <si>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</si>
  <si>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</si>
  <si>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</si>
  <si>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</si>
  <si>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</si>
  <si>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</si>
  <si>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</si>
  <si>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</si>
  <si>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</si>
  <si>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</si>
  <si>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</si>
  <si>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</si>
  <si>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</si>
  <si>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</si>
  <si>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</si>
  <si>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</si>
  <si>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</si>
  <si>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</si>
  <si>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</si>
  <si>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</si>
  <si>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</si>
  <si>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</si>
  <si>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</si>
  <si>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</si>
  <si>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</si>
  <si>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</si>
  <si>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</si>
  <si>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</si>
  <si>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</si>
  <si>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</si>
  <si>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</si>
  <si>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</si>
  <si>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</si>
  <si>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</si>
  <si>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</si>
  <si>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</si>
  <si>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</si>
  <si>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</si>
  <si>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</si>
  <si>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</si>
  <si>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</si>
  <si>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</si>
  <si>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</si>
  <si>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</si>
  <si>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</si>
  <si>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</si>
  <si>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</si>
  <si>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</si>
  <si>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</si>
  <si>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</si>
  <si>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</si>
  <si>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</si>
  <si>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</si>
  <si>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</si>
  <si>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</si>
  <si>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</si>
  <si>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</si>
  <si>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</si>
  <si>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</si>
  <si>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</si>
  <si>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</si>
  <si>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</si>
  <si>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</si>
  <si>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</si>
  <si>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</si>
  <si>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</si>
  <si>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</si>
  <si>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</si>
  <si>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</si>
  <si>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</si>
  <si>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</si>
  <si>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</si>
  <si>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</si>
  <si>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</si>
  <si>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</si>
  <si>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</si>
  <si>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</si>
  <si>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</si>
  <si>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</si>
  <si>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</si>
  <si>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</si>
  <si>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</si>
  <si>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</si>
  <si>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</si>
  <si>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</si>
  <si>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</si>
  <si>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</si>
  <si>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</si>
  <si>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</si>
  <si>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</si>
  <si>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</si>
  <si>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</si>
  <si>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</si>
  <si>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</si>
  <si>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</si>
  <si>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</si>
  <si>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</si>
  <si>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</si>
  <si>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</si>
  <si>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</si>
  <si>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</si>
  <si>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</si>
  <si>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</si>
  <si>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</si>
  <si>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</si>
  <si>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</si>
  <si>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</si>
  <si>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</si>
  <si>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</si>
  <si>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</si>
  <si>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</si>
  <si>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</si>
  <si>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</si>
  <si>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</si>
  <si>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</si>
  <si>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</si>
  <si>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</si>
  <si>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</si>
  <si>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</si>
  <si>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</si>
  <si>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</si>
  <si>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</si>
  <si>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</si>
  <si>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</si>
  <si>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</si>
  <si>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</si>
  <si>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</si>
  <si>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</si>
  <si>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</si>
  <si>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</si>
  <si>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</si>
  <si>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</si>
  <si>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</si>
  <si>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</si>
  <si>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</si>
  <si>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</si>
  <si>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</si>
  <si>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</si>
  <si>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</si>
  <si>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</si>
  <si>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</si>
  <si>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</si>
  <si>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</si>
  <si>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</si>
  <si>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</si>
  <si>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</si>
  <si>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</si>
  <si>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</si>
  <si>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</si>
  <si>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</si>
  <si>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</si>
  <si>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</si>
  <si>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</si>
  <si>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</si>
  <si>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</si>
  <si>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</si>
  <si>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</si>
  <si>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</si>
  <si>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</si>
  <si>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</si>
  <si>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</si>
  <si>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</si>
  <si>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</si>
  <si>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</si>
  <si>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</si>
  <si>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</si>
  <si>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</si>
  <si>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</si>
  <si>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</si>
  <si>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</si>
  <si>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</si>
  <si>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</si>
  <si>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</si>
  <si>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</si>
  <si>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</si>
  <si>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</si>
  <si>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</si>
  <si>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</si>
  <si>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</si>
  <si>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</si>
  <si>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</si>
  <si>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</si>
  <si>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</si>
  <si>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</si>
  <si>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</si>
  <si>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</si>
  <si>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</si>
  <si>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</si>
  <si>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</si>
  <si>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</si>
  <si>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</si>
  <si>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</si>
  <si>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</si>
  <si>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</si>
  <si>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</si>
  <si>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</si>
  <si>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</si>
  <si>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</si>
  <si>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</si>
  <si>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</si>
  <si>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</si>
  <si>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</si>
  <si>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</si>
  <si>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</si>
  <si>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</si>
  <si>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</si>
  <si>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</si>
  <si>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</si>
  <si>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</si>
  <si>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</si>
  <si>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</si>
  <si>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</si>
  <si>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</si>
  <si>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</si>
  <si>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</si>
  <si>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</si>
  <si>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</si>
  <si>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</si>
  <si>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</si>
  <si>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</si>
  <si>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</si>
  <si>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</si>
  <si>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</si>
  <si>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</si>
  <si>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</si>
  <si>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</si>
  <si>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</si>
  <si>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</si>
  <si>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</si>
  <si>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</si>
  <si>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</si>
  <si>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</si>
  <si>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</si>
  <si>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</si>
  <si>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</si>
  <si>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</si>
  <si>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</si>
  <si>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</si>
  <si>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</si>
  <si>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</si>
  <si>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</si>
  <si>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</si>
  <si>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</si>
  <si>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</si>
  <si>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</si>
  <si>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</si>
  <si>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</si>
  <si>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</si>
  <si>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</si>
  <si>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</si>
  <si>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</si>
  <si>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</si>
  <si>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</si>
  <si>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</si>
  <si>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</si>
  <si>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</si>
  <si>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</si>
  <si>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</si>
  <si>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</si>
  <si>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</si>
  <si>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</si>
  <si>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</si>
  <si>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</si>
  <si>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</si>
  <si>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</si>
  <si>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</si>
  <si>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</si>
  <si>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</si>
  <si>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</si>
  <si>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</si>
  <si>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</si>
  <si>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</si>
  <si>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</si>
  <si>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</si>
  <si>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</si>
  <si>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</si>
  <si>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</si>
  <si>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</si>
  <si>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</si>
  <si>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</si>
  <si>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</si>
  <si>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</si>
  <si>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</si>
  <si>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</si>
  <si>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</si>
  <si>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</si>
  <si>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</si>
  <si>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</si>
  <si>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</si>
  <si>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</si>
  <si>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</si>
  <si>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</si>
  <si>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</si>
  <si>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</si>
  <si>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</si>
  <si>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</si>
  <si>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</si>
  <si>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</si>
  <si>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</si>
  <si>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</si>
  <si>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</si>
  <si>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</si>
  <si>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</si>
  <si>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</si>
  <si>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</si>
  <si>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</si>
  <si>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</si>
  <si>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</si>
  <si>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</si>
  <si>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</si>
  <si>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</si>
  <si>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</si>
  <si>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</si>
  <si>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</si>
  <si>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</si>
  <si>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</si>
  <si>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</si>
  <si>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</si>
  <si>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</si>
  <si>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</si>
  <si>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</si>
  <si>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</si>
  <si>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</si>
  <si>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</si>
  <si>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</si>
  <si>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</si>
  <si>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</si>
  <si>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</si>
  <si>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</si>
  <si>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</si>
  <si>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</si>
  <si>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</si>
  <si>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</si>
  <si>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</si>
  <si>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</si>
  <si>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</si>
  <si>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</si>
  <si>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</si>
  <si>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</si>
  <si>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</si>
  <si>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</si>
  <si>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</si>
  <si>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</si>
  <si>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</si>
  <si>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</si>
  <si>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</si>
  <si>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</si>
  <si>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</si>
  <si>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</si>
  <si>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</si>
  <si>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</si>
  <si>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</si>
  <si>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</si>
  <si>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</si>
  <si>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</si>
  <si>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</si>
  <si>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</si>
  <si>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</si>
  <si>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</si>
  <si>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</si>
  <si>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</si>
  <si>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</si>
  <si>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</si>
  <si>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</si>
  <si>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</si>
  <si>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</si>
  <si>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</si>
  <si>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</si>
  <si>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</si>
  <si>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</si>
  <si>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</si>
  <si>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</si>
  <si>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</si>
  <si>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</si>
  <si>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</si>
  <si>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</si>
  <si>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</si>
  <si>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</si>
  <si>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</si>
  <si>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</si>
  <si>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</si>
  <si>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</si>
  <si>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</si>
  <si>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</si>
  <si>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</si>
  <si>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</si>
  <si>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</si>
  <si>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</si>
  <si>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</si>
  <si>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</si>
  <si>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</si>
  <si>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</si>
  <si>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</si>
  <si>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</si>
  <si>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</si>
  <si>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</si>
  <si>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</si>
  <si>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</si>
  <si>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</si>
  <si>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</si>
  <si>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</si>
  <si>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</si>
  <si>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</si>
  <si>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</si>
  <si>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</si>
  <si>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</si>
  <si>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</si>
  <si>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</si>
  <si>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</si>
  <si>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</si>
  <si>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</si>
  <si>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</si>
  <si>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</si>
  <si>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</si>
  <si>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</si>
  <si>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</si>
  <si>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</si>
  <si>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</si>
  <si>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</si>
  <si>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</si>
  <si>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</si>
  <si>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</si>
  <si>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</si>
  <si>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</si>
  <si>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</si>
  <si>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</si>
  <si>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</si>
  <si>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</si>
  <si>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</si>
  <si>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</si>
  <si>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</si>
  <si>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</si>
  <si>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</si>
  <si>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</si>
  <si>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</si>
  <si>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</si>
  <si>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</si>
  <si>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</si>
  <si>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</si>
  <si>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</si>
  <si>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</si>
  <si>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</si>
  <si>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</si>
  <si>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</si>
  <si>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</si>
  <si>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</si>
  <si>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</si>
  <si>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</si>
  <si>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</si>
  <si>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</si>
  <si>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</si>
  <si>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</si>
  <si>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</si>
  <si>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</si>
  <si>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</si>
  <si>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</si>
  <si>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</si>
  <si>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</si>
  <si>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</si>
  <si>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</si>
  <si>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</si>
  <si>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</si>
  <si>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</si>
  <si>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</si>
  <si>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</si>
  <si>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</si>
  <si>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</si>
  <si>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</si>
  <si>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</si>
  <si>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</si>
  <si>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</si>
  <si>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</si>
  <si>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</si>
  <si>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</si>
  <si>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</si>
  <si>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</si>
  <si>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</si>
  <si>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</si>
  <si>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</si>
  <si>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</si>
  <si>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</si>
  <si>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</si>
  <si>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</si>
  <si>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</si>
  <si>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</si>
  <si>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</si>
  <si>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</si>
  <si>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</si>
  <si>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</si>
  <si>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</si>
  <si>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</si>
  <si>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</si>
  <si>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</si>
  <si>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</si>
  <si>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</si>
  <si>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</si>
  <si>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</si>
  <si>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</si>
  <si>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</si>
  <si>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</si>
  <si>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</si>
  <si>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</si>
  <si>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</si>
  <si>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</si>
  <si>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</si>
  <si>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</si>
  <si>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</si>
  <si>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</si>
  <si>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</si>
  <si>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</si>
  <si>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</si>
  <si>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</si>
  <si>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</si>
  <si>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</si>
  <si>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</si>
  <si>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</si>
  <si>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</si>
  <si>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</si>
  <si>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</si>
  <si>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</si>
  <si>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</si>
  <si>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</si>
  <si>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</si>
  <si>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</si>
  <si>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</si>
  <si>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</si>
  <si>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</si>
  <si>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</si>
  <si>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</si>
  <si>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</si>
  <si>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</si>
  <si>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</si>
  <si>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</si>
  <si>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</si>
  <si>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</si>
  <si>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</si>
  <si>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</si>
  <si>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</si>
  <si>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</si>
  <si>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</si>
  <si>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</si>
  <si>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</si>
  <si>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</si>
  <si>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</si>
  <si>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</si>
  <si>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</si>
  <si>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</si>
  <si>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</si>
  <si>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</si>
  <si>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</si>
  <si>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</si>
  <si>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</si>
  <si>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</si>
  <si>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</si>
  <si>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</si>
  <si>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</si>
  <si>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</si>
  <si>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</si>
  <si>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</si>
  <si>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</si>
  <si>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</si>
  <si>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</si>
  <si>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</si>
  <si>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</si>
  <si>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</si>
  <si>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</si>
  <si>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</si>
  <si>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</si>
  <si>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</si>
  <si>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</si>
  <si>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</si>
  <si>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</si>
  <si>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</si>
  <si>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</si>
  <si>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</si>
  <si>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</si>
  <si>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</si>
  <si>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</si>
  <si>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</si>
  <si>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</si>
  <si>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</si>
  <si>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</si>
  <si>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</si>
  <si>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</si>
  <si>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</si>
  <si>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</si>
  <si>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</si>
  <si>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</si>
  <si>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</si>
  <si>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</si>
  <si>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</si>
  <si>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</si>
  <si>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</si>
  <si>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</si>
  <si>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</si>
  <si>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</si>
  <si>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</si>
  <si>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</si>
  <si>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</si>
  <si>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</si>
  <si>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</si>
  <si>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</si>
  <si>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</si>
  <si>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</si>
  <si>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</si>
  <si>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</si>
  <si>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</si>
  <si>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</si>
  <si>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</si>
  <si>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</si>
  <si>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</si>
  <si>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</si>
  <si>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</si>
  <si>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</si>
  <si>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</si>
  <si>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</si>
  <si>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</si>
  <si>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</si>
  <si>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</si>
  <si>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</si>
  <si>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</si>
  <si>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</si>
  <si>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</si>
  <si>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</si>
  <si>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</si>
  <si>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</si>
  <si>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</si>
  <si>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</si>
  <si>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</si>
  <si>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</si>
  <si>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</si>
  <si>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</si>
  <si>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</si>
  <si>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</si>
  <si>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</si>
  <si>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</si>
  <si>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</si>
  <si>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</si>
  <si>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</si>
  <si>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</si>
  <si>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</si>
  <si>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</si>
  <si>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</si>
  <si>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</si>
  <si>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</si>
  <si>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</si>
  <si>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</si>
  <si>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</si>
  <si>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</si>
  <si>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</si>
  <si>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</si>
  <si>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</si>
  <si>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</si>
  <si>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</si>
  <si>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</si>
  <si>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</si>
  <si>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</si>
  <si>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</si>
  <si>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</si>
  <si>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</si>
  <si>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</si>
  <si>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</si>
  <si>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</si>
  <si>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</si>
  <si>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</si>
  <si>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</si>
  <si>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</si>
  <si>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</si>
  <si>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</si>
  <si>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</si>
  <si>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</si>
  <si>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</si>
  <si>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</si>
  <si>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</si>
  <si>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</si>
  <si>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</si>
  <si>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</si>
  <si>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</si>
  <si>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</si>
  <si>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</si>
  <si>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</si>
  <si>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</si>
  <si>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</si>
  <si>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</si>
  <si>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</si>
  <si>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</si>
  <si>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</si>
  <si>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</si>
  <si>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</si>
  <si>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</si>
  <si>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</si>
  <si>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</si>
  <si>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</si>
  <si>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</si>
  <si>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</si>
  <si>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</si>
  <si>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</si>
  <si>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</si>
  <si>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</si>
  <si>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</si>
  <si>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</si>
  <si>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</si>
  <si>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</si>
  <si>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</si>
  <si>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</si>
  <si>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</si>
  <si>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</si>
  <si>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</si>
  <si>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</si>
  <si>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</si>
  <si>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</si>
  <si>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</si>
  <si>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</si>
  <si>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</si>
  <si>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</si>
  <si>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</si>
  <si>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</si>
  <si>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</si>
  <si>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</si>
  <si>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</si>
  <si>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</si>
  <si>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</si>
  <si>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</si>
  <si>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</si>
  <si>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</si>
  <si>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</si>
  <si>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</si>
  <si>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</si>
  <si>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</si>
  <si>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</si>
  <si>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</si>
  <si>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</si>
  <si>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</si>
  <si>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</si>
  <si>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</si>
  <si>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</si>
  <si>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</si>
  <si>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</si>
  <si>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</si>
  <si>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</si>
  <si>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</si>
  <si>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</si>
  <si>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</si>
  <si>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</si>
  <si>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</si>
  <si>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</si>
  <si>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</si>
  <si>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</si>
  <si>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</si>
  <si>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</si>
  <si>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</si>
  <si>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</si>
  <si>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</si>
  <si>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</si>
  <si>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</si>
  <si>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</si>
  <si>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</si>
  <si>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</si>
  <si>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</si>
  <si>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</si>
  <si>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</si>
  <si>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</si>
  <si>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</si>
  <si>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</si>
  <si>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</si>
  <si>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</si>
  <si>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</si>
  <si>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</si>
  <si>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</si>
  <si>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</si>
  <si>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</si>
  <si>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</si>
  <si>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</si>
  <si>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</si>
  <si>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</si>
  <si>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</si>
  <si>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</si>
  <si>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</si>
  <si>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</si>
  <si>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</si>
  <si>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</si>
  <si>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</si>
  <si>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</si>
  <si>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</si>
  <si>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</si>
  <si>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</si>
  <si>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</si>
  <si>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</si>
  <si>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</si>
  <si>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</si>
  <si>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</si>
  <si>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</si>
  <si>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</si>
  <si>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</si>
  <si>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</si>
  <si>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</si>
  <si>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</si>
  <si>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</si>
  <si>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</si>
  <si>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</si>
  <si>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</si>
  <si>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</si>
  <si>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</si>
  <si>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</si>
  <si>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</si>
  <si>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</si>
  <si>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</si>
  <si>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</si>
  <si>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</si>
  <si>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</si>
  <si>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</si>
  <si>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</si>
  <si>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</si>
  <si>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</si>
  <si>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</si>
  <si>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</si>
  <si>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</si>
  <si>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</si>
  <si>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</si>
  <si>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</si>
  <si>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</si>
  <si>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</si>
  <si>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</si>
  <si>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</si>
  <si>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</si>
  <si>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</si>
  <si>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</si>
  <si>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</si>
  <si>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</si>
  <si>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</si>
  <si>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</si>
  <si>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</si>
  <si>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</si>
  <si>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</si>
  <si>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</si>
  <si>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</si>
  <si>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</si>
  <si>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</si>
  <si>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</si>
  <si>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</si>
  <si>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</si>
  <si>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</si>
  <si>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</si>
  <si>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</si>
  <si>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</si>
  <si>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</si>
  <si>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</si>
  <si>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</si>
  <si>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</si>
  <si>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</si>
  <si>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</si>
  <si>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</si>
  <si>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</si>
  <si>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</si>
  <si>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</si>
  <si>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</si>
  <si>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</si>
  <si>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</si>
  <si>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</si>
  <si>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</si>
  <si>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</si>
  <si>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</si>
  <si>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</si>
  <si>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</si>
  <si>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</si>
  <si>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</si>
  <si>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</si>
  <si>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</si>
  <si>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</si>
  <si>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</si>
  <si>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</si>
  <si>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</si>
  <si>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</si>
  <si>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</si>
  <si>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</si>
  <si>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</si>
  <si>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</si>
  <si>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</si>
  <si>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</si>
  <si>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</si>
  <si>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</si>
  <si>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</si>
  <si>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</si>
  <si>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</si>
  <si>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</si>
  <si>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</si>
  <si>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</si>
  <si>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</si>
  <si>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</si>
  <si>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</si>
  <si>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</si>
  <si>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</si>
  <si>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</si>
  <si>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</si>
  <si>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</si>
  <si>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</si>
  <si>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</si>
  <si>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</si>
  <si>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</si>
  <si>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</si>
  <si>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</si>
  <si>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</si>
  <si>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</si>
  <si>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</si>
  <si>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</si>
  <si>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</si>
  <si>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</si>
  <si>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</si>
  <si>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</si>
  <si>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</si>
  <si>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</si>
  <si>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</si>
  <si>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</si>
  <si>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</si>
  <si>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</si>
  <si>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</si>
  <si>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</si>
  <si>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</si>
  <si>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</si>
  <si>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</si>
  <si>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</si>
  <si>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</si>
  <si>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</si>
  <si>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</si>
  <si>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</si>
  <si>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</si>
  <si>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</si>
  <si>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</si>
  <si>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</si>
  <si>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</si>
  <si>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</si>
  <si>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</si>
  <si>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</si>
  <si>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</si>
  <si>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</si>
  <si>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</si>
  <si>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</si>
  <si>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</si>
  <si>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</si>
  <si>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</si>
  <si>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</si>
  <si>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</si>
  <si>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</si>
  <si>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</si>
  <si>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</si>
  <si>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</si>
  <si>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</si>
  <si>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</si>
  <si>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</si>
  <si>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</si>
  <si>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</si>
  <si>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</si>
  <si>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</si>
  <si>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</si>
  <si>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</si>
  <si>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</si>
  <si>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</si>
  <si>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</si>
  <si>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</si>
  <si>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</si>
  <si>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</si>
  <si>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</si>
  <si>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</si>
  <si>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</si>
  <si>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</si>
  <si>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</si>
  <si>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</si>
  <si>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</si>
  <si>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</si>
  <si>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</si>
  <si>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</si>
  <si>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</si>
  <si>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</si>
  <si>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</si>
  <si>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</si>
  <si>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</si>
  <si>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</si>
  <si>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</si>
  <si>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</si>
  <si>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</si>
  <si>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</si>
  <si>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</si>
  <si>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</si>
  <si>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</si>
  <si>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</si>
  <si>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</si>
  <si>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</si>
  <si>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</si>
  <si>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</si>
  <si>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</si>
  <si>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</si>
  <si>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</si>
  <si>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</si>
  <si>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</si>
  <si>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</si>
  <si>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</si>
  <si>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</si>
  <si>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</si>
  <si>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</si>
  <si>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</si>
  <si>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</si>
  <si>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</si>
  <si>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</si>
  <si>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</si>
  <si>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</si>
  <si>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</si>
  <si>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</si>
  <si>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</si>
  <si>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</si>
  <si>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</si>
  <si>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</si>
  <si>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</si>
  <si>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</si>
  <si>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</si>
  <si>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</si>
  <si>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</si>
  <si>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</si>
  <si>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</si>
  <si>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</si>
  <si>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</si>
  <si>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</si>
  <si>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</si>
  <si>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</si>
  <si>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</si>
  <si>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</si>
  <si>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</si>
  <si>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</si>
  <si>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</si>
  <si>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</si>
  <si>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</si>
  <si>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</si>
  <si>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</si>
  <si>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</si>
  <si>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</si>
  <si>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</si>
  <si>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</si>
  <si>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</si>
  <si>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</si>
  <si>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</si>
  <si>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</si>
  <si>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</si>
  <si>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</si>
  <si>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</si>
  <si>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</si>
  <si>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</si>
  <si>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</si>
  <si>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</si>
  <si>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</si>
  <si>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</si>
  <si>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</si>
  <si>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</si>
  <si>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</si>
  <si>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</si>
  <si>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</si>
  <si>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</si>
  <si>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</si>
  <si>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</si>
  <si>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</si>
  <si>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</si>
  <si>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</si>
  <si>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</si>
  <si>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</si>
  <si>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</si>
  <si>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</si>
  <si>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</si>
  <si>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</si>
  <si>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</si>
  <si>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</si>
  <si>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</si>
  <si>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</si>
  <si>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</si>
  <si>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</si>
  <si>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</si>
  <si>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</si>
  <si>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</si>
  <si>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</si>
  <si>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</si>
  <si>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</si>
  <si>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</si>
  <si>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</si>
  <si>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</si>
  <si>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</si>
  <si>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</si>
  <si>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</si>
  <si>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</si>
  <si>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</si>
  <si>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</si>
  <si>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</si>
  <si>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</si>
  <si>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</si>
  <si>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</si>
  <si>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</si>
  <si>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</si>
  <si>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</si>
  <si>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</si>
  <si>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</si>
  <si>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</si>
  <si>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</si>
  <si>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</si>
  <si>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</si>
  <si>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</si>
  <si>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</si>
  <si>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</si>
  <si>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</si>
  <si>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</si>
  <si>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</si>
  <si>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</si>
  <si>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</si>
  <si>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</si>
  <si>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</si>
  <si>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</si>
  <si>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</si>
  <si>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</si>
  <si>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</si>
  <si>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</si>
  <si>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</si>
  <si>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</si>
  <si>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</si>
  <si>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</si>
  <si>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</si>
  <si>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</si>
  <si>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</si>
  <si>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</si>
  <si>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</si>
  <si>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</si>
  <si>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</si>
  <si>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</si>
  <si>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</si>
  <si>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</si>
  <si>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</si>
  <si>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</si>
  <si>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</si>
  <si>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</si>
  <si>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</si>
  <si>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</si>
  <si>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</si>
  <si>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</si>
  <si>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</si>
  <si>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</si>
  <si>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</si>
  <si>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</si>
  <si>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</si>
  <si>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</si>
  <si>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</si>
  <si>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</si>
  <si>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</si>
  <si>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</si>
  <si>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</si>
  <si>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</si>
  <si>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</si>
  <si>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</si>
  <si>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</si>
  <si>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</si>
  <si>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</si>
  <si>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</si>
  <si>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</si>
  <si>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</si>
  <si>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</si>
  <si>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</si>
  <si>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</si>
  <si>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</si>
  <si>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</si>
  <si>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</si>
  <si>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</si>
  <si>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</si>
  <si>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</si>
  <si>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</si>
  <si>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</si>
  <si>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</si>
  <si>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</si>
  <si>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</si>
  <si>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</si>
  <si>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</si>
  <si>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</si>
  <si>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</si>
  <si>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</si>
  <si>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</si>
  <si>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</si>
  <si>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</si>
  <si>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</si>
  <si>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</si>
  <si>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</si>
  <si>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</si>
  <si>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</si>
  <si>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</si>
  <si>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</si>
  <si>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</si>
  <si>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</si>
  <si>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</si>
  <si>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</si>
  <si>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</si>
  <si>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</si>
  <si>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</si>
  <si>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</si>
  <si>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</si>
  <si>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</si>
  <si>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</si>
  <si>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</si>
  <si>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</si>
  <si>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</si>
  <si>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</si>
  <si>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</si>
  <si>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</si>
  <si>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</si>
  <si>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</si>
  <si>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</si>
  <si>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</si>
  <si>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</si>
  <si>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</si>
  <si>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</si>
  <si>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</si>
  <si>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</si>
  <si>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</si>
  <si>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</si>
  <si>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</si>
  <si>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</si>
  <si>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</si>
  <si>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</si>
  <si>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</si>
  <si>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</si>
  <si>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</si>
  <si>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</si>
  <si>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</si>
  <si>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</si>
  <si>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</si>
  <si>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</si>
  <si>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</si>
  <si>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</si>
  <si>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</si>
  <si>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</si>
  <si>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</si>
  <si>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</si>
  <si>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</si>
  <si>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</si>
  <si>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</si>
  <si>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</si>
  <si>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</si>
  <si>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</si>
  <si>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</si>
  <si>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</si>
  <si>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</si>
  <si>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</si>
  <si>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</si>
  <si>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</si>
  <si>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</si>
  <si>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</si>
  <si>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</si>
  <si>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</si>
  <si>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</si>
  <si>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</si>
  <si>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</si>
  <si>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</si>
  <si>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</si>
  <si>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</si>
  <si>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</si>
  <si>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</si>
  <si>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</si>
  <si>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</si>
  <si>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</si>
  <si>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</si>
  <si>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</si>
  <si>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</si>
  <si>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</si>
  <si>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</si>
  <si>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</si>
  <si>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</si>
  <si>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</si>
  <si>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</si>
  <si>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</si>
  <si>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</si>
  <si>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</si>
  <si>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</si>
  <si>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</si>
  <si>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</si>
  <si>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</si>
  <si>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</si>
  <si>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</si>
  <si>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</si>
  <si>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</si>
  <si>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</si>
  <si>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</si>
  <si>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</si>
  <si>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</si>
  <si>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</si>
  <si>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</si>
  <si>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</si>
  <si>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</si>
  <si>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</si>
  <si>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</si>
  <si>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</si>
  <si>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</si>
  <si>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</si>
  <si>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</si>
  <si>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</si>
  <si>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</si>
  <si>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</si>
  <si>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</si>
  <si>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</si>
  <si>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</si>
  <si>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</si>
  <si>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</si>
  <si>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</si>
  <si>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</si>
  <si>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</si>
  <si>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</si>
  <si>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</si>
  <si>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</si>
  <si>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</si>
  <si>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</si>
  <si>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</si>
  <si>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</si>
  <si>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</si>
  <si>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</si>
  <si>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</si>
  <si>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</si>
  <si>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</si>
  <si>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</si>
  <si>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</si>
  <si>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</si>
  <si>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</si>
  <si>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</si>
  <si>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</si>
  <si>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</si>
  <si>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</si>
  <si>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</si>
  <si>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</si>
  <si>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</si>
  <si>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</si>
  <si>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</si>
  <si>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</si>
  <si>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</si>
  <si>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</si>
  <si>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</si>
  <si>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</si>
  <si>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</si>
  <si>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</si>
  <si>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</si>
  <si>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</si>
  <si>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</si>
  <si>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</si>
  <si>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</si>
  <si>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</si>
  <si>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</si>
  <si>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</si>
  <si>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</si>
  <si>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</si>
  <si>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</si>
  <si>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</si>
  <si>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</si>
  <si>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</si>
  <si>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</si>
  <si>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</si>
  <si>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</si>
  <si>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</si>
  <si>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</si>
  <si>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</si>
  <si>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</si>
  <si>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</si>
  <si>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</si>
  <si>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</si>
  <si>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</si>
  <si>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</si>
  <si>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</si>
  <si>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</si>
  <si>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</si>
  <si>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</si>
  <si>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</si>
  <si>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</si>
  <si>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</si>
  <si>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</si>
  <si>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</si>
  <si>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</si>
  <si>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</si>
  <si>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</si>
  <si>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</si>
  <si>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</si>
  <si>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</si>
  <si>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</si>
  <si>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</si>
  <si>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</si>
  <si>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</si>
  <si>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</si>
  <si>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</si>
  <si>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</si>
  <si>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</si>
  <si>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</si>
  <si>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</si>
  <si>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</si>
  <si>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</si>
  <si>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</si>
  <si>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</si>
  <si>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</si>
  <si>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</si>
  <si>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</si>
  <si>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</si>
  <si>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</si>
  <si>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</si>
  <si>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</si>
  <si>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</si>
  <si>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</si>
  <si>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</si>
  <si>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</si>
  <si>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</si>
  <si>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</si>
  <si>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</si>
  <si>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</si>
  <si>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</si>
  <si>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</si>
  <si>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</si>
  <si>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</si>
  <si>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</si>
  <si>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</si>
  <si>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</si>
  <si>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</si>
  <si>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</si>
  <si>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</si>
  <si>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</si>
  <si>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</si>
  <si>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</si>
  <si>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</si>
  <si>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</si>
  <si>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</si>
  <si>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</si>
  <si>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</si>
  <si>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</si>
  <si>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</si>
  <si>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</si>
  <si>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</si>
  <si>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</si>
  <si>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</si>
  <si>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</si>
  <si>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</si>
  <si>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</si>
  <si>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</si>
  <si>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</si>
  <si>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</si>
  <si>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</si>
  <si>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</si>
  <si>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</si>
  <si>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</si>
  <si>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</si>
  <si>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</si>
  <si>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</si>
  <si>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</si>
  <si>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</si>
  <si>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</si>
  <si>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</si>
  <si>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</si>
  <si>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</si>
  <si>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</si>
  <si>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</si>
  <si>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</si>
  <si>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</si>
  <si>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</si>
  <si>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</si>
  <si>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</si>
  <si>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</si>
  <si>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</si>
  <si>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</si>
  <si>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</si>
  <si>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</si>
  <si>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</si>
  <si>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</si>
  <si>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</si>
  <si>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</si>
  <si>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</si>
  <si>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</si>
  <si>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</si>
  <si>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</si>
  <si>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</si>
  <si>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</si>
  <si>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</si>
  <si>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</si>
  <si>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</si>
  <si>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</si>
  <si>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</si>
  <si>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</si>
  <si>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</si>
  <si>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</si>
  <si>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</si>
  <si>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</si>
  <si>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</si>
  <si>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</si>
  <si>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</si>
  <si>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</si>
  <si>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</si>
  <si>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</si>
  <si>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</si>
  <si>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</si>
  <si>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</si>
  <si>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</si>
  <si>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</si>
  <si>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</si>
  <si>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</si>
  <si>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</si>
  <si>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</si>
  <si>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</si>
  <si>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</si>
  <si>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</si>
  <si>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</si>
  <si>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</si>
  <si>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</si>
  <si>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</si>
  <si>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</si>
  <si>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</si>
  <si>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</si>
  <si>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</si>
  <si>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</si>
  <si>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</si>
  <si>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</si>
  <si>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</si>
  <si>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</si>
  <si>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</si>
  <si>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</si>
  <si>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</si>
  <si>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</si>
  <si>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</si>
  <si>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</si>
  <si>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</si>
  <si>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</si>
  <si>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</si>
  <si>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</si>
  <si>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</si>
  <si>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</si>
  <si>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</si>
  <si>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</si>
  <si>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</si>
  <si>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</si>
  <si>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</si>
  <si>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</si>
  <si>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</si>
  <si>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</si>
  <si>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</si>
  <si>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</si>
  <si>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</si>
  <si>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</si>
  <si>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</si>
  <si>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</si>
  <si>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</si>
  <si>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</si>
  <si>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</si>
  <si>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</si>
  <si>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</si>
  <si>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</si>
  <si>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</si>
  <si>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</si>
  <si>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</si>
  <si>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</si>
  <si>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</si>
  <si>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</si>
  <si>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</si>
  <si>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</si>
  <si>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</si>
  <si>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</si>
  <si>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</si>
  <si>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</si>
  <si>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</si>
  <si>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</si>
  <si>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</si>
  <si>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</si>
  <si>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</si>
  <si>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</si>
  <si>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</si>
  <si>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</si>
  <si>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</si>
  <si>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</si>
  <si>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</si>
  <si>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</si>
  <si>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</si>
  <si>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</si>
  <si>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</si>
  <si>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</si>
  <si>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</si>
  <si>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</si>
  <si>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</si>
  <si>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</si>
  <si>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</si>
  <si>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</si>
  <si>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</si>
  <si>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</si>
  <si>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</si>
  <si>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</si>
  <si>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</si>
  <si>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</si>
  <si>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</si>
  <si>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</si>
  <si>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</si>
  <si>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</si>
  <si>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</si>
  <si>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</si>
  <si>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</si>
  <si>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</si>
  <si>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</si>
  <si>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</si>
  <si>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</si>
  <si>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</si>
  <si>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</si>
  <si>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</si>
  <si>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</si>
  <si>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</si>
  <si>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</si>
  <si>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</si>
  <si>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</si>
  <si>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</si>
  <si>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</si>
  <si>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</si>
  <si>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</si>
  <si>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</si>
  <si>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</si>
  <si>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</si>
  <si>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</si>
  <si>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</si>
  <si>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</si>
  <si>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</si>
  <si>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</si>
  <si>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</si>
  <si>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</si>
  <si>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</si>
  <si>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</si>
  <si>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</si>
  <si>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</si>
  <si>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</si>
  <si>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</si>
  <si>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</si>
  <si>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</si>
  <si>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</si>
  <si>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</si>
  <si>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</si>
  <si>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</si>
  <si>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</si>
  <si>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</si>
  <si>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</si>
  <si>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</si>
  <si>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</si>
  <si>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</si>
  <si>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</si>
  <si>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</si>
  <si>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</si>
  <si>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</si>
  <si>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</si>
  <si>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</si>
  <si>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</si>
  <si>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</si>
  <si>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</si>
  <si>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</si>
  <si>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</si>
  <si>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</si>
  <si>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</si>
  <si>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</si>
  <si>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</si>
  <si>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</si>
  <si>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</si>
  <si>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</si>
  <si>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</si>
  <si>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</si>
  <si>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</si>
  <si>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</si>
  <si>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</si>
  <si>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</si>
  <si>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</si>
  <si>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</si>
  <si>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</si>
  <si>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</si>
  <si>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</si>
  <si>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</si>
  <si>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</si>
  <si>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</si>
  <si>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</si>
  <si>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</si>
  <si>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</si>
  <si>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</si>
  <si>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</si>
  <si>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</si>
  <si>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</si>
  <si>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</si>
  <si>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</si>
  <si>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</si>
  <si>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</si>
  <si>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</si>
  <si>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</si>
  <si>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</si>
  <si>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</si>
  <si>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</si>
  <si>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</si>
  <si>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</si>
  <si>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</si>
  <si>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</si>
  <si>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</si>
  <si>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</si>
  <si>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</si>
  <si>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</si>
  <si>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</si>
  <si>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</si>
  <si>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</si>
  <si>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</si>
  <si>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</si>
  <si>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</si>
  <si>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</si>
  <si>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</si>
  <si>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</si>
  <si>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</si>
  <si>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</si>
  <si>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</si>
  <si>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</si>
  <si>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</si>
  <si>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</si>
  <si>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</si>
  <si>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</si>
  <si>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</si>
  <si>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</si>
  <si>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</si>
  <si>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</si>
  <si>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</si>
  <si>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</si>
  <si>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</si>
  <si>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</si>
  <si>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</si>
  <si>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</si>
  <si>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</si>
  <si>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</si>
  <si>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</si>
  <si>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</si>
  <si>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</si>
  <si>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</si>
  <si>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</si>
  <si>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</si>
  <si>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</si>
  <si>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</si>
  <si>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</si>
  <si>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</si>
  <si>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</si>
  <si>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</si>
  <si>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</si>
  <si>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</si>
  <si>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</si>
  <si>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</si>
  <si>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</si>
  <si>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</si>
  <si>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</si>
  <si>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</si>
  <si>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</si>
  <si>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</si>
  <si>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</si>
  <si>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</si>
  <si>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</si>
  <si>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</si>
  <si>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</si>
  <si>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</si>
  <si>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</si>
  <si>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</si>
  <si>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</si>
  <si>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</si>
  <si>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</si>
  <si>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</si>
  <si>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</si>
  <si>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</si>
  <si>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</si>
  <si>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</si>
  <si>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</si>
  <si>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</si>
  <si>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</si>
  <si>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</si>
  <si>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</si>
  <si>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</si>
  <si>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</si>
  <si>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</si>
  <si>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</si>
  <si>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</si>
  <si>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</si>
  <si>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</si>
  <si>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</si>
  <si>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</si>
  <si>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</si>
  <si>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</si>
  <si>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</si>
  <si>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</si>
  <si>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</si>
  <si>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</si>
  <si>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</si>
  <si>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</si>
  <si>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</si>
  <si>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</si>
  <si>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</si>
  <si>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</si>
  <si>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</si>
  <si>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</si>
  <si>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</si>
  <si>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</si>
  <si>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</si>
  <si>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</si>
  <si>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</si>
  <si>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</si>
  <si>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</si>
  <si>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</si>
  <si>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</si>
  <si>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</si>
  <si>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</si>
  <si>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</si>
  <si>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</si>
  <si>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</si>
  <si>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</si>
  <si>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</si>
  <si>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</si>
  <si>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</si>
  <si>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</si>
  <si>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</si>
  <si>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</si>
  <si>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</si>
  <si>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</si>
  <si>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</si>
  <si>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</si>
  <si>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</si>
  <si>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</si>
  <si>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</si>
  <si>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</si>
  <si>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</si>
  <si>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</si>
  <si>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</si>
  <si>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</si>
  <si>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</si>
  <si>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</si>
  <si>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</si>
  <si>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</si>
  <si>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</si>
  <si>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</si>
  <si>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</si>
  <si>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</si>
  <si>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</si>
  <si>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</si>
  <si>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</si>
  <si>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</si>
  <si>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</si>
  <si>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</si>
  <si>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</si>
  <si>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</si>
  <si>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</si>
  <si>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</si>
  <si>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</si>
  <si>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</si>
  <si>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</si>
  <si>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</si>
  <si>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</si>
  <si>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</si>
  <si>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</si>
  <si>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</si>
  <si>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</si>
  <si>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</si>
  <si>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</si>
  <si>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</si>
  <si>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</si>
  <si>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</si>
  <si>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</si>
  <si>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</si>
  <si>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</si>
  <si>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</si>
  <si>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</si>
  <si>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</si>
  <si>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</si>
  <si>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</si>
  <si>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</si>
  <si>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</si>
  <si>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</si>
  <si>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</si>
  <si>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</si>
  <si>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</si>
  <si>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</si>
  <si>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</si>
  <si>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</si>
  <si>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</si>
  <si>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</si>
  <si>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</si>
  <si>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</si>
  <si>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</si>
  <si>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</si>
  <si>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</si>
  <si>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</si>
  <si>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</si>
  <si>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</si>
  <si>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</si>
  <si>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</si>
  <si>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</si>
  <si>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</si>
  <si>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</si>
  <si>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</si>
  <si>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</si>
  <si>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</si>
  <si>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</si>
  <si>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</si>
  <si>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</si>
  <si>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</si>
  <si>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</si>
  <si>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</si>
  <si>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</si>
  <si>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</si>
  <si>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</si>
  <si>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</si>
  <si>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</si>
  <si>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</si>
  <si>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</si>
  <si>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</si>
  <si>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</si>
  <si>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</si>
  <si>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</si>
  <si>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</si>
  <si>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</si>
  <si>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</si>
  <si>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</si>
  <si>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</si>
  <si>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</si>
  <si>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</si>
  <si>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</si>
  <si>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</si>
  <si>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</si>
  <si>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</si>
  <si>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</si>
  <si>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</si>
  <si>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</si>
  <si>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</si>
  <si>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</si>
  <si>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</si>
  <si>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</si>
  <si>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</si>
  <si>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</si>
  <si>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</si>
  <si>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</si>
  <si>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</si>
  <si>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</si>
  <si>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</si>
  <si>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</si>
  <si>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</si>
  <si>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</si>
  <si>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</si>
  <si>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</si>
  <si>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</si>
  <si>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</si>
  <si>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</si>
  <si>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</si>
  <si>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</si>
  <si>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</si>
  <si>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</si>
  <si>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</si>
  <si>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</si>
  <si>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</si>
  <si>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</si>
  <si>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</si>
  <si>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</si>
  <si>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</si>
  <si>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</si>
  <si>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</si>
  <si>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</si>
  <si>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</si>
  <si>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</si>
  <si>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</si>
  <si>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</si>
  <si>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</si>
  <si>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</si>
  <si>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</si>
  <si>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</si>
  <si>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</si>
  <si>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</si>
  <si>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</si>
  <si>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</si>
  <si>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</si>
  <si>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</si>
  <si>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</si>
  <si>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</si>
  <si>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</si>
  <si>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</si>
  <si>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</si>
  <si>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</si>
  <si>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</si>
  <si>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</si>
  <si>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</si>
  <si>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</si>
  <si>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</si>
  <si>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</si>
  <si>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</si>
  <si>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</si>
  <si>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</si>
  <si>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</si>
  <si>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</si>
  <si>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</si>
  <si>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</si>
  <si>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</si>
  <si>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</si>
  <si>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</si>
  <si>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</si>
  <si>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</si>
  <si>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</si>
  <si>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</si>
  <si>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</si>
  <si>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</si>
  <si>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</si>
  <si>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</si>
  <si>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</si>
  <si>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</si>
  <si>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</si>
  <si>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</si>
  <si>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</si>
  <si>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</si>
  <si>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</si>
  <si>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</si>
  <si>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</si>
  <si>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</si>
  <si>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</si>
  <si>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</si>
  <si>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</si>
  <si>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</si>
  <si>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</si>
  <si>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</si>
  <si>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</si>
  <si>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</si>
  <si>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</si>
  <si>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</si>
  <si>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</si>
  <si>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</si>
  <si>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</si>
  <si>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</si>
  <si>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</si>
  <si>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</si>
  <si>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</si>
  <si>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</si>
  <si>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</si>
  <si>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</si>
  <si>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</si>
  <si>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</si>
  <si>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</si>
  <si>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</si>
  <si>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</si>
  <si>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</si>
  <si>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</si>
  <si>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</si>
  <si>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</si>
  <si>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</si>
  <si>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</si>
  <si>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</si>
  <si>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</si>
  <si>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</si>
  <si>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</si>
  <si>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</si>
  <si>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</si>
  <si>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</si>
  <si>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</si>
  <si>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</si>
  <si>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</si>
  <si>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</si>
  <si>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</si>
  <si>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</si>
  <si>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</si>
  <si>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</si>
  <si>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</si>
  <si>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</si>
  <si>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</si>
  <si>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</si>
  <si>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</si>
  <si>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</si>
  <si>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</si>
  <si>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</si>
  <si>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</si>
  <si>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</si>
  <si>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</si>
  <si>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</si>
  <si>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</si>
  <si>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</si>
  <si>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</si>
  <si>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</si>
  <si>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</si>
  <si>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</si>
  <si>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</si>
  <si>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</si>
  <si>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</si>
  <si>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</si>
  <si>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</si>
  <si>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</si>
  <si>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</si>
  <si>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</si>
  <si>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</si>
  <si>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</si>
  <si>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</si>
  <si>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</si>
  <si>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</si>
  <si>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</si>
  <si>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</si>
  <si>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</si>
  <si>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</si>
  <si>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</si>
  <si>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</si>
  <si>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</si>
  <si>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</si>
  <si>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</si>
  <si>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</si>
  <si>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</si>
  <si>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</si>
  <si>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</si>
  <si>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</si>
  <si>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</si>
  <si>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</si>
  <si>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</si>
  <si>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</si>
  <si>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</si>
  <si>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</si>
  <si>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</si>
  <si>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</si>
  <si>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</si>
  <si>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</si>
  <si>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</si>
  <si>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</si>
  <si>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</si>
  <si>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</si>
  <si>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</si>
  <si>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</si>
  <si>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</si>
  <si>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</si>
  <si>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</si>
  <si>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</si>
  <si>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</si>
  <si>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</si>
  <si>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</si>
  <si>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</si>
  <si>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</si>
  <si>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</si>
  <si>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</si>
  <si>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</si>
  <si>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</si>
  <si>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</si>
  <si>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</si>
  <si>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</si>
  <si>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</si>
  <si>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</si>
  <si>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</si>
  <si>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</si>
  <si>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</si>
  <si>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</si>
  <si>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</si>
  <si>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</si>
  <si>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</si>
  <si>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</si>
  <si>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</si>
  <si>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</si>
  <si>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</si>
  <si>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</si>
  <si>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</si>
  <si>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</si>
  <si>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</si>
  <si>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</si>
  <si>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</si>
  <si>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</si>
  <si>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</si>
  <si>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</si>
  <si>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</si>
  <si>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</si>
  <si>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</si>
  <si>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</si>
  <si>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</si>
  <si>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</si>
  <si>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</si>
  <si>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</si>
  <si>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</si>
  <si>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</si>
  <si>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</si>
  <si>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</si>
  <si>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</si>
  <si>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</si>
  <si>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</si>
  <si>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</si>
  <si>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</si>
  <si>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</si>
  <si>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</si>
  <si>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</si>
  <si>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</si>
  <si>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</si>
  <si>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</si>
  <si>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</si>
  <si>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</si>
  <si>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</si>
  <si>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</si>
  <si>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</si>
  <si>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</si>
  <si>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</si>
  <si>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</si>
  <si>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</si>
  <si>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</si>
  <si>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</si>
  <si>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</si>
  <si>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</si>
  <si>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</si>
  <si>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</si>
  <si>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</si>
  <si>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</si>
  <si>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</si>
  <si>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</si>
  <si>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</si>
  <si>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</si>
  <si>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</si>
  <si>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</si>
  <si>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</si>
  <si>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</si>
  <si>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</si>
  <si>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</si>
  <si>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</si>
  <si>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</si>
  <si>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</si>
  <si>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</si>
  <si>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</si>
  <si>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</si>
  <si>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</si>
  <si>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</si>
  <si>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</si>
  <si>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</si>
  <si>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</si>
  <si>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</si>
  <si>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</si>
  <si>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</si>
  <si>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</si>
  <si>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</si>
  <si>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</si>
  <si>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</si>
  <si>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</si>
  <si>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</si>
  <si>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</si>
  <si>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</si>
  <si>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</si>
  <si>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</si>
  <si>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</si>
  <si>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</si>
  <si>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</si>
  <si>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</si>
  <si>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</si>
  <si>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</si>
  <si>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</si>
  <si>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</si>
  <si>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</si>
  <si>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</si>
  <si>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</si>
  <si>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</si>
  <si>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</si>
  <si>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</si>
  <si>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</si>
  <si>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</si>
  <si>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</si>
  <si>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</si>
  <si>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</si>
  <si>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</si>
  <si>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</si>
  <si>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</si>
  <si>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</si>
  <si>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</si>
  <si>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</si>
  <si>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</si>
  <si>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</si>
  <si>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</si>
  <si>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</si>
  <si>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</si>
  <si>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</si>
  <si>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</si>
  <si>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</si>
  <si>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</si>
  <si>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</si>
  <si>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</si>
  <si>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</si>
  <si>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</si>
  <si>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</si>
  <si>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</si>
  <si>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</si>
  <si>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</si>
  <si>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</si>
  <si>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</si>
  <si>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</si>
  <si>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</si>
  <si>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</si>
  <si>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</si>
  <si>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</si>
  <si>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</si>
  <si>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</si>
  <si>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</si>
  <si>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</si>
  <si>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</si>
  <si>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</si>
  <si>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</si>
  <si>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</si>
  <si>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</si>
  <si>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</si>
  <si>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</si>
  <si>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</si>
  <si>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</si>
  <si>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</si>
  <si>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</si>
  <si>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</si>
  <si>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</si>
  <si>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</si>
  <si>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</si>
  <si>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</si>
  <si>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</si>
  <si>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</si>
  <si>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</si>
  <si>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</si>
  <si>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</si>
  <si>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</si>
  <si>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</si>
  <si>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</si>
  <si>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</si>
  <si>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</si>
  <si>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</si>
  <si>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</si>
  <si>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</si>
  <si>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</si>
  <si>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</si>
  <si>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</si>
  <si>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</si>
  <si>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</si>
  <si>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</si>
  <si>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</si>
  <si>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</si>
  <si>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</si>
  <si>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</si>
  <si>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</si>
  <si>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</si>
  <si>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</si>
  <si>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</si>
  <si>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</si>
  <si>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</si>
  <si>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</si>
  <si>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</si>
  <si>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</si>
  <si>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</si>
  <si>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</si>
  <si>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</si>
  <si>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</si>
  <si>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</si>
  <si>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</si>
  <si>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</si>
  <si>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</si>
  <si>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</si>
  <si>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</si>
  <si>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</si>
  <si>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</si>
  <si>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</si>
  <si>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</si>
  <si>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</si>
  <si>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</si>
  <si>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</si>
  <si>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</si>
  <si>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</si>
  <si>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</si>
  <si>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</si>
  <si>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</si>
  <si>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</si>
  <si>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</si>
  <si>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</si>
  <si>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</si>
  <si>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</si>
  <si>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</si>
  <si>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</si>
  <si>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</si>
  <si>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</si>
  <si>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</si>
  <si>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</si>
  <si>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</si>
  <si>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</si>
  <si>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</si>
  <si>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</si>
  <si>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</si>
  <si>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</si>
  <si>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</si>
  <si>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</si>
  <si>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</si>
  <si>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</si>
  <si>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</si>
  <si>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</si>
  <si>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</si>
  <si>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</si>
  <si>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</si>
  <si>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</si>
  <si>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</si>
  <si>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</si>
  <si>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</si>
  <si>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</si>
  <si>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</si>
  <si>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</si>
  <si>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</si>
  <si>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</si>
  <si>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</si>
  <si>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</si>
  <si>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</si>
  <si>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</si>
  <si>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</si>
  <si>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</si>
  <si>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</si>
  <si>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</si>
  <si>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</si>
  <si>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</si>
  <si>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</si>
  <si>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</si>
  <si>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</si>
  <si>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</si>
  <si>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</si>
  <si>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</si>
  <si>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</si>
  <si>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</si>
  <si>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</si>
  <si>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</si>
  <si>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</si>
  <si>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</si>
  <si>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</si>
  <si>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</si>
  <si>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</si>
  <si>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</si>
  <si>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</si>
  <si>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</si>
  <si>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</si>
  <si>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</si>
  <si>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</si>
  <si>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</si>
  <si>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</si>
  <si>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</si>
  <si>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</si>
  <si>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</si>
  <si>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</si>
  <si>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</si>
  <si>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</si>
  <si>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</si>
  <si>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</si>
  <si>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</si>
  <si>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</si>
  <si>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</si>
  <si>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</si>
  <si>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</si>
  <si>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</si>
  <si>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</si>
  <si>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</si>
  <si>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</si>
  <si>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</si>
  <si>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</si>
  <si>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</si>
  <si>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</si>
  <si>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</si>
  <si>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</si>
  <si>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</si>
  <si>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</si>
  <si>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</si>
  <si>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</si>
  <si>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</si>
  <si>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</si>
  <si>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</si>
  <si>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</si>
  <si>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</si>
  <si>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</si>
  <si>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</si>
  <si>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</si>
  <si>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</si>
  <si>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</si>
  <si>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</si>
  <si>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</si>
  <si>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</si>
  <si>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</si>
  <si>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</si>
  <si>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</si>
  <si>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</si>
  <si>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</si>
  <si>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</si>
  <si>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</si>
  <si>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</si>
  <si>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</si>
  <si>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</si>
  <si>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</si>
  <si>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</si>
  <si>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</si>
  <si>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</si>
  <si>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</si>
  <si>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</si>
  <si>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</si>
  <si>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</si>
  <si>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</si>
  <si>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</si>
  <si>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</si>
  <si>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</si>
  <si>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</si>
  <si>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</si>
  <si>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</si>
  <si>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</si>
  <si>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</si>
  <si>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</si>
  <si>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</si>
  <si>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</si>
  <si>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</si>
  <si>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</si>
  <si>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</si>
  <si>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</si>
  <si>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</si>
  <si>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</si>
  <si>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</si>
  <si>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</si>
  <si>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</si>
  <si>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</si>
  <si>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</si>
  <si>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</si>
  <si>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</si>
  <si>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</si>
  <si>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</si>
  <si>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</si>
  <si>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</si>
  <si>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</si>
  <si>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</si>
  <si>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</si>
  <si>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</si>
  <si>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</si>
  <si>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</si>
  <si>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</si>
  <si>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</si>
  <si>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</si>
  <si>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</si>
  <si>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</si>
  <si>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</si>
  <si>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</si>
  <si>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</si>
  <si>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</si>
  <si>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</si>
  <si>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</si>
  <si>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</si>
  <si>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</si>
  <si>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</si>
  <si>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</si>
  <si>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</si>
  <si>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</si>
  <si>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</si>
  <si>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</si>
  <si>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</si>
  <si>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</si>
  <si>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</si>
  <si>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</si>
  <si>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</si>
  <si>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</si>
  <si>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</si>
  <si>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</si>
  <si>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</si>
  <si>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</si>
  <si>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</si>
  <si>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</si>
  <si>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</si>
  <si>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</si>
  <si>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</si>
  <si>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</si>
  <si>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</si>
  <si>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</si>
  <si>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</si>
  <si>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</si>
  <si>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</si>
  <si>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</si>
  <si>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</si>
  <si>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</si>
  <si>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</si>
  <si>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</si>
  <si>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</si>
  <si>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</si>
  <si>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</si>
  <si>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</si>
  <si>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</si>
  <si>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</si>
  <si>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</si>
  <si>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</si>
  <si>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</si>
  <si>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</si>
  <si>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</si>
  <si>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</si>
  <si>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</si>
  <si>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</si>
  <si>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</si>
  <si>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</si>
  <si>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</si>
  <si>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</si>
  <si>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</si>
  <si>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</si>
  <si>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</si>
  <si>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</si>
  <si>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</si>
  <si>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</si>
  <si>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</si>
  <si>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</si>
  <si>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</si>
  <si>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</si>
  <si>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</si>
  <si>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</si>
  <si>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</si>
  <si>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</si>
  <si>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</si>
  <si>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</si>
  <si>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</si>
  <si>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</si>
  <si>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</si>
  <si>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</si>
  <si>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</si>
  <si>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</si>
  <si>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</si>
  <si>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</si>
  <si>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</si>
  <si>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</si>
  <si>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</si>
  <si>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</si>
  <si>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</si>
  <si>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</si>
  <si>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</si>
  <si>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</si>
  <si>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</si>
  <si>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</si>
  <si>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</si>
  <si>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</si>
  <si>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</si>
  <si>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</si>
  <si>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</si>
  <si>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</si>
  <si>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</si>
  <si>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</si>
  <si>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</si>
  <si>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</si>
  <si>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</si>
  <si>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</si>
  <si>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</si>
  <si>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</si>
  <si>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</si>
  <si>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</si>
  <si>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</si>
  <si>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</si>
  <si>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</si>
  <si>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</si>
  <si>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</si>
  <si>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</si>
  <si>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</si>
  <si>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</si>
  <si>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</si>
  <si>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</si>
  <si>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</si>
  <si>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</si>
  <si>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</si>
  <si>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</si>
  <si>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</si>
  <si>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</si>
  <si>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</si>
  <si>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</si>
  <si>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</si>
  <si>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</si>
  <si>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</si>
  <si>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</si>
  <si>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</si>
  <si>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</si>
  <si>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</si>
  <si>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</si>
  <si>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</si>
  <si>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</si>
  <si>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</si>
  <si>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</si>
  <si>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</si>
  <si>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</si>
  <si>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</si>
  <si>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</si>
  <si>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</si>
  <si>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</si>
  <si>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</si>
  <si>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</si>
  <si>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</si>
  <si>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</si>
  <si>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</si>
  <si>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</si>
  <si>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</si>
  <si>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</si>
  <si>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</si>
  <si>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</si>
  <si>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</si>
  <si>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</si>
  <si>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</si>
  <si>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</si>
  <si>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</si>
  <si>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</si>
  <si>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</si>
  <si>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</si>
  <si>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</si>
  <si>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</si>
  <si>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</si>
  <si>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</si>
  <si>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</si>
  <si>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</si>
  <si>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</si>
  <si>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</si>
  <si>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</si>
  <si>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</si>
  <si>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</si>
  <si>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</si>
  <si>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</si>
  <si>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</si>
  <si>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</si>
  <si>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</si>
  <si>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</si>
  <si>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</si>
  <si>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</si>
  <si>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</si>
  <si>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</si>
  <si>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</si>
  <si>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</si>
  <si>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</si>
  <si>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</si>
  <si>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</si>
  <si>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</si>
  <si>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</si>
  <si>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</si>
  <si>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</si>
  <si>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</si>
  <si>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</si>
  <si>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</si>
  <si>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</si>
  <si>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</si>
  <si>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</si>
  <si>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</si>
  <si>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</si>
  <si>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</si>
  <si>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</si>
  <si>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</si>
  <si>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</si>
  <si>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</si>
  <si>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</si>
  <si>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</si>
  <si>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</si>
  <si>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</si>
  <si>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</si>
  <si>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</si>
  <si>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</si>
  <si>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</si>
  <si>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</si>
  <si>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</si>
  <si>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</si>
  <si>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</si>
  <si>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</si>
  <si>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</si>
  <si>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</si>
  <si>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</si>
  <si>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</si>
  <si>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</si>
  <si>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</si>
  <si>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</si>
  <si>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</si>
  <si>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</si>
  <si>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</si>
  <si>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</si>
  <si>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</si>
  <si>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</si>
  <si>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</si>
  <si>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</si>
  <si>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</si>
  <si>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</si>
  <si>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</si>
  <si>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</si>
  <si>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</si>
  <si>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</si>
  <si>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</si>
  <si>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</si>
  <si>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</si>
  <si>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</si>
  <si>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</si>
  <si>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</si>
  <si>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</si>
  <si>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</si>
  <si>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</si>
  <si>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</si>
  <si>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</si>
  <si>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</si>
  <si>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</si>
  <si>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</si>
  <si>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</si>
  <si>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</si>
  <si>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</si>
  <si>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</si>
  <si>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</si>
  <si>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</si>
  <si>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</si>
  <si>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</si>
  <si>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</si>
  <si>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</si>
  <si>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</si>
  <si>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</si>
  <si>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</si>
  <si>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</si>
  <si>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</si>
  <si>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</si>
  <si>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</si>
  <si>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</si>
  <si>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</si>
  <si>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</si>
  <si>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</si>
  <si>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</si>
  <si>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</si>
  <si>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</si>
  <si>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</si>
  <si>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</si>
  <si>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</si>
  <si>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</si>
  <si>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</si>
  <si>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</si>
  <si>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</si>
  <si>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</si>
  <si>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</si>
  <si>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</si>
  <si>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</si>
  <si>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</si>
  <si>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</si>
  <si>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</si>
  <si>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</si>
  <si>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</si>
  <si>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</si>
  <si>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</si>
  <si>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</si>
  <si>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</si>
  <si>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</si>
  <si>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</si>
  <si>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</si>
  <si>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</si>
  <si>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</si>
  <si>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</si>
  <si>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</si>
  <si>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</si>
  <si>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</si>
  <si>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</si>
  <si>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</si>
  <si>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</si>
  <si>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</si>
  <si>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</si>
  <si>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</si>
  <si>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</si>
  <si>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</si>
  <si>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</si>
  <si>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</si>
  <si>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</si>
  <si>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</si>
  <si>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</si>
  <si>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</si>
  <si>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</si>
  <si>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</si>
  <si>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</si>
  <si>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</si>
  <si>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</si>
  <si>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</si>
  <si>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</si>
  <si>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</si>
  <si>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</si>
  <si>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</si>
  <si>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</si>
  <si>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</si>
  <si>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</si>
  <si>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</si>
  <si>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</si>
  <si>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</si>
  <si>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</si>
  <si>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</si>
  <si>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</si>
  <si>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</si>
  <si>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</si>
  <si>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</si>
  <si>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</si>
  <si>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</si>
  <si>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</si>
  <si>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</si>
  <si>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</si>
  <si>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</si>
  <si>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</si>
  <si>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</si>
  <si>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</si>
  <si>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</si>
  <si>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</si>
  <si>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</si>
  <si>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</si>
  <si>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</si>
  <si>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</si>
  <si>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</si>
  <si>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</si>
  <si>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</si>
  <si>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</si>
  <si>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</si>
  <si>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</si>
  <si>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</si>
  <si>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</si>
  <si>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</si>
  <si>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</si>
  <si>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</si>
  <si>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</si>
  <si>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</si>
  <si>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</si>
  <si>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</si>
  <si>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</si>
  <si>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</si>
  <si>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</si>
  <si>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</si>
  <si>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</si>
  <si>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</si>
  <si>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</si>
  <si>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</si>
  <si>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</si>
  <si>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</si>
  <si>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</si>
  <si>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</si>
  <si>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</si>
  <si>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</si>
  <si>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</si>
  <si>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</si>
  <si>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</si>
  <si>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</si>
  <si>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</si>
  <si>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</si>
  <si>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</si>
  <si>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</si>
  <si>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</si>
  <si>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</si>
  <si>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</si>
  <si>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</si>
  <si>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</si>
  <si>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</si>
  <si>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</si>
  <si>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</si>
  <si>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</si>
  <si>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</si>
  <si>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</si>
  <si>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</si>
  <si>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</si>
  <si>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</si>
  <si>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</si>
  <si>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</si>
  <si>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</si>
  <si>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</si>
  <si>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</si>
  <si>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</si>
  <si>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</si>
  <si>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</si>
  <si>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</si>
  <si>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</si>
  <si>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</si>
  <si>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</si>
  <si>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</si>
  <si>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</si>
  <si>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</si>
  <si>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</si>
  <si>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</si>
  <si>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</si>
  <si>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</si>
  <si>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</si>
  <si>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</si>
  <si>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</si>
  <si>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</si>
  <si>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</si>
  <si>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</si>
  <si>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</si>
  <si>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</si>
  <si>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</si>
  <si>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</si>
  <si>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</si>
  <si>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</si>
  <si>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</si>
  <si>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</si>
  <si>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</si>
  <si>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</si>
  <si>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</si>
  <si>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</si>
  <si>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</si>
  <si>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</si>
  <si>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</si>
  <si>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</si>
  <si>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</si>
  <si>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</si>
  <si>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</si>
  <si>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</si>
  <si>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</si>
  <si>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</si>
  <si>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</si>
  <si>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</si>
  <si>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</si>
  <si>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</si>
  <si>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</si>
  <si>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</si>
  <si>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</si>
  <si>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</si>
  <si>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</si>
  <si>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</si>
  <si>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</si>
  <si>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</si>
  <si>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</si>
  <si>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</si>
  <si>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</si>
  <si>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</si>
  <si>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</si>
  <si>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</si>
  <si>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</si>
  <si>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</si>
  <si>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</si>
  <si>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</si>
  <si>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</si>
  <si>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</si>
  <si>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</si>
  <si>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</si>
  <si>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</si>
  <si>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</si>
  <si>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</si>
  <si>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</si>
  <si>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</si>
  <si>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</si>
  <si>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</si>
  <si>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</si>
  <si>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</si>
  <si>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</si>
  <si>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</si>
  <si>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</si>
  <si>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</si>
  <si>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</si>
  <si>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</si>
  <si>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</si>
  <si>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</si>
  <si>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</si>
  <si>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</si>
  <si>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</si>
  <si>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</si>
  <si>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</si>
  <si>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</si>
  <si>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</si>
  <si>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</si>
  <si>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</si>
  <si>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</si>
  <si>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</si>
  <si>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</si>
  <si>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</si>
  <si>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</si>
  <si>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</si>
  <si>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</si>
  <si>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</si>
  <si>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</si>
  <si>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</si>
  <si>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</si>
  <si>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</si>
  <si>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</si>
  <si>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</si>
  <si>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</si>
  <si>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</si>
  <si>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</si>
  <si>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</si>
  <si>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</si>
  <si>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</si>
  <si>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</si>
  <si>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</si>
  <si>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</si>
  <si>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</si>
  <si>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</si>
  <si>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</si>
  <si>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</si>
  <si>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</si>
  <si>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</si>
  <si>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</si>
  <si>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</si>
  <si>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</si>
  <si>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</si>
  <si>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</si>
  <si>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</si>
  <si>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</si>
  <si>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</si>
  <si>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</si>
  <si>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</si>
  <si>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</si>
  <si>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</si>
  <si>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</si>
  <si>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</si>
  <si>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</si>
  <si>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</si>
  <si>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</si>
  <si>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</si>
  <si>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</si>
  <si>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</si>
  <si>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</si>
  <si>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</si>
  <si>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</si>
  <si>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</si>
  <si>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</si>
  <si>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</si>
  <si>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</si>
  <si>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</si>
  <si>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</si>
  <si>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</si>
  <si>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</si>
  <si>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</si>
  <si>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</si>
  <si>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</si>
  <si>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</si>
  <si>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</si>
  <si>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</si>
  <si>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</si>
  <si>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</si>
  <si>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</si>
  <si>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</si>
  <si>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</si>
  <si>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</si>
  <si>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</si>
  <si>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</si>
  <si>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</si>
  <si>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</si>
  <si>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</si>
  <si>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</si>
  <si>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</si>
  <si>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</si>
  <si>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</si>
  <si>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</si>
  <si>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</si>
  <si>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</si>
  <si>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</si>
  <si>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</si>
  <si>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</si>
  <si>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</si>
  <si>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</si>
  <si>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</si>
  <si>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</si>
  <si>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</si>
  <si>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</si>
  <si>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</si>
  <si>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</si>
  <si>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</si>
  <si>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</si>
  <si>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</si>
  <si>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</si>
  <si>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</si>
  <si>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</si>
  <si>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</si>
  <si>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</si>
  <si>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</si>
  <si>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</si>
  <si>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</si>
  <si>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</si>
  <si>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</si>
  <si>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</si>
  <si>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</si>
  <si>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</si>
  <si>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</si>
  <si>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</si>
  <si>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</si>
  <si>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</si>
  <si>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</si>
  <si>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</si>
  <si>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</si>
  <si>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</si>
  <si>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</si>
  <si>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</si>
  <si>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</si>
  <si>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</si>
  <si>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</si>
  <si>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</si>
  <si>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</si>
  <si>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</si>
  <si>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</si>
  <si>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</si>
  <si>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</si>
  <si>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</si>
  <si>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</si>
  <si>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</si>
  <si>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</si>
  <si>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</si>
  <si>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</si>
  <si>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</si>
  <si>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</si>
  <si>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</si>
  <si>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</si>
  <si>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</si>
  <si>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</si>
  <si>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</si>
  <si>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</si>
  <si>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</si>
  <si>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</si>
  <si>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</si>
  <si>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</si>
  <si>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</si>
  <si>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</si>
  <si>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</si>
  <si>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</si>
  <si>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</si>
  <si>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</si>
  <si>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</si>
  <si>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</si>
  <si>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</si>
  <si>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</si>
  <si>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</si>
  <si>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</si>
  <si>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</si>
  <si>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</si>
  <si>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</si>
  <si>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</si>
  <si>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</si>
  <si>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</si>
  <si>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</si>
  <si>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</si>
  <si>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</si>
  <si>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</si>
  <si>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</si>
  <si>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</si>
  <si>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</si>
  <si>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</si>
  <si>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</si>
  <si>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</si>
  <si>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</si>
  <si>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</si>
  <si>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</si>
  <si>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</si>
  <si>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</si>
  <si>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</si>
  <si>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</si>
  <si>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</si>
  <si>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</si>
  <si>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</si>
  <si>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</si>
  <si>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</si>
  <si>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</si>
  <si>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</si>
  <si>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</si>
  <si>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</si>
  <si>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</si>
  <si>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</si>
  <si>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</si>
  <si>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</si>
  <si>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</si>
  <si>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</si>
  <si>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</si>
  <si>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</si>
  <si>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</si>
  <si>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</si>
  <si>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</si>
  <si>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</si>
  <si>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</si>
  <si>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</si>
  <si>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</si>
  <si>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</si>
  <si>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</si>
  <si>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</si>
  <si>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</si>
  <si>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</si>
  <si>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</si>
  <si>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</si>
  <si>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</si>
  <si>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</si>
  <si>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</si>
  <si>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</si>
  <si>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</si>
  <si>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</si>
  <si>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</si>
  <si>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</si>
  <si>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</si>
  <si>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</si>
  <si>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</si>
  <si>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</si>
  <si>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</si>
  <si>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</si>
  <si>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</si>
  <si>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</si>
  <si>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</si>
  <si>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</si>
  <si>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</si>
  <si>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</si>
  <si>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</si>
  <si>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</si>
  <si>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</si>
  <si>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</si>
  <si>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</si>
  <si>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</si>
  <si>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</si>
  <si>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</si>
  <si>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</si>
  <si>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</si>
  <si>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</si>
  <si>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</si>
  <si>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</si>
  <si>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</si>
  <si>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</si>
  <si>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</si>
  <si>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</si>
  <si>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</si>
  <si>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</si>
  <si>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</si>
  <si>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</si>
  <si>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</si>
  <si>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</si>
  <si>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</si>
  <si>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</si>
  <si>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</si>
  <si>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</si>
  <si>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</si>
  <si>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</si>
  <si>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</si>
  <si>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</si>
  <si>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</si>
  <si>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</si>
  <si>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</si>
  <si>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</si>
  <si>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</si>
  <si>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</si>
  <si>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</si>
  <si>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</si>
  <si>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</si>
  <si>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</si>
  <si>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</si>
  <si>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</si>
  <si>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</si>
  <si>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</si>
  <si>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</si>
  <si>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</si>
  <si>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</si>
  <si>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</si>
  <si>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</si>
  <si>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</si>
  <si>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</si>
  <si>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</si>
  <si>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</si>
  <si>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</si>
  <si>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</si>
  <si>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</si>
  <si>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</si>
  <si>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</si>
  <si>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</si>
  <si>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</si>
  <si>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</si>
  <si>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</si>
  <si>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</si>
  <si>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</si>
  <si>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</si>
  <si>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</si>
  <si>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</si>
  <si>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</si>
  <si>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</si>
  <si>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</si>
  <si>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</si>
  <si>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</si>
  <si>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</si>
  <si>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</si>
  <si>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</si>
  <si>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</si>
  <si>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</si>
  <si>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</si>
  <si>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</si>
  <si>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</si>
  <si>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</si>
  <si>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</si>
  <si>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</si>
  <si>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</si>
  <si>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</si>
  <si>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</si>
  <si>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</si>
  <si>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</si>
  <si>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</si>
  <si>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</si>
  <si>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</si>
  <si>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</si>
  <si>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</si>
  <si>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</si>
  <si>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</si>
  <si>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</si>
  <si>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</si>
  <si>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</si>
  <si>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</si>
  <si>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</si>
  <si>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</si>
  <si>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</si>
  <si>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</si>
  <si>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</si>
  <si>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</si>
  <si>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</si>
  <si>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</si>
  <si>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</si>
  <si>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</si>
  <si>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</si>
  <si>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</si>
  <si>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</si>
  <si>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</si>
  <si>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</si>
  <si>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</si>
  <si>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</si>
  <si>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</si>
  <si>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</si>
  <si>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</si>
  <si>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</si>
  <si>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</si>
  <si>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</si>
  <si>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</si>
  <si>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</si>
  <si>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</si>
  <si>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</si>
  <si>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</si>
  <si>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</si>
  <si>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</si>
  <si>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</si>
  <si>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</si>
  <si>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</si>
  <si>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</si>
  <si>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</si>
  <si>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</si>
  <si>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</si>
  <si>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</si>
  <si>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</si>
  <si>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</si>
  <si>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</si>
  <si>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</si>
  <si>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</si>
  <si>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</si>
  <si>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</si>
  <si>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</si>
  <si>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</si>
  <si>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</si>
  <si>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</si>
  <si>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</si>
  <si>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</si>
  <si>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</si>
  <si>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</si>
  <si>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</si>
  <si>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</si>
  <si>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</si>
  <si>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</si>
  <si>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</si>
  <si>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</si>
  <si>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</si>
  <si>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</si>
  <si>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</si>
  <si>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</si>
  <si>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</si>
  <si>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</si>
  <si>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</si>
  <si>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</si>
  <si>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</si>
  <si>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</si>
  <si>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</si>
  <si>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</si>
  <si>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</si>
  <si>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</si>
  <si>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</si>
  <si>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</si>
  <si>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</si>
  <si>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</si>
  <si>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</si>
  <si>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</si>
  <si>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</si>
  <si>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</si>
  <si>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</si>
  <si>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</si>
  <si>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</si>
  <si>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</si>
  <si>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</si>
  <si>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</si>
  <si>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</si>
  <si>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</si>
  <si>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</si>
  <si>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</si>
  <si>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</si>
  <si>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</si>
  <si>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</si>
  <si>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</si>
  <si>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</si>
  <si>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</si>
  <si>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</si>
  <si>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</si>
  <si>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</si>
  <si>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</si>
  <si>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</si>
  <si>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</si>
  <si>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</si>
  <si>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</si>
  <si>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</si>
  <si>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</si>
  <si>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</si>
  <si>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</si>
  <si>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</si>
  <si>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</si>
  <si>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</si>
  <si>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</si>
  <si>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</si>
  <si>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</si>
  <si>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</si>
  <si>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</si>
  <si>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</si>
  <si>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</si>
  <si>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</si>
  <si>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</si>
  <si>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</si>
  <si>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</si>
  <si>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</si>
  <si>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</si>
  <si>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</si>
  <si>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</si>
  <si>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</si>
  <si>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</si>
  <si>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</si>
  <si>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</si>
  <si>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</si>
  <si>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</si>
  <si>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</si>
  <si>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</si>
  <si>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</si>
  <si>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</si>
  <si>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</si>
  <si>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</si>
  <si>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</si>
  <si>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</si>
  <si>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</si>
  <si>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</si>
  <si>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</si>
  <si>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</si>
  <si>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</si>
  <si>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</si>
  <si>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</si>
  <si>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</si>
  <si>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</si>
  <si>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</si>
  <si>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</si>
  <si>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</si>
  <si>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</si>
  <si>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</si>
  <si>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</si>
  <si>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</si>
  <si>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</si>
  <si>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</si>
  <si>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</si>
  <si>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</si>
  <si>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</si>
  <si>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</si>
  <si>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</si>
  <si>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</si>
  <si>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</si>
  <si>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</si>
  <si>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</si>
  <si>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</si>
  <si>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</si>
  <si>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</si>
  <si>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</si>
  <si>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</si>
  <si>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</si>
  <si>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</si>
  <si>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</si>
  <si>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</si>
  <si>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</si>
  <si>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</si>
  <si>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</si>
  <si>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</si>
  <si>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</si>
  <si>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</si>
  <si>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</si>
  <si>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</si>
  <si>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</si>
  <si>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</si>
  <si>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</si>
  <si>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</si>
  <si>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</si>
  <si>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</si>
  <si>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</si>
  <si>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</si>
  <si>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</si>
  <si>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</si>
  <si>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</si>
  <si>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</si>
  <si>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</si>
  <si>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</si>
  <si>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</si>
  <si>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</si>
  <si>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</si>
  <si>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</si>
  <si>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</si>
  <si>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</si>
  <si>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</si>
  <si>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</si>
  <si>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</si>
  <si>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</si>
  <si>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</si>
  <si>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</si>
  <si>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</si>
  <si>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</si>
  <si>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</si>
  <si>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</si>
  <si>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</si>
  <si>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</si>
  <si>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</si>
  <si>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</si>
  <si>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</si>
  <si>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</si>
  <si>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</si>
  <si>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</si>
  <si>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</si>
  <si>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</si>
  <si>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</si>
  <si>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</si>
  <si>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</si>
  <si>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</si>
  <si>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</si>
  <si>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</si>
  <si>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</si>
  <si>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</si>
  <si>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</si>
  <si>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</si>
  <si>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</si>
  <si>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</si>
  <si>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</si>
  <si>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</si>
  <si>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</si>
  <si>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</si>
  <si>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</si>
  <si>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</si>
  <si>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</si>
  <si>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</si>
  <si>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</si>
  <si>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</si>
  <si>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</si>
  <si>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</si>
  <si>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</si>
  <si>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</si>
  <si>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</si>
  <si>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</si>
  <si>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</si>
  <si>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</si>
  <si>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</si>
  <si>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</si>
  <si>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</si>
  <si>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</si>
  <si>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</si>
  <si>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</si>
  <si>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</si>
  <si>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</si>
  <si>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</si>
  <si>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</si>
  <si>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</si>
  <si>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</si>
  <si>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</si>
  <si>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</si>
  <si>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</si>
  <si>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</si>
  <si>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</si>
  <si>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</si>
  <si>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</si>
  <si>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</si>
  <si>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</si>
  <si>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</si>
  <si>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</si>
  <si>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</si>
  <si>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</si>
  <si>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</si>
  <si>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</si>
  <si>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</si>
  <si>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</si>
  <si>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</si>
  <si>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</si>
  <si>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</si>
  <si>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</si>
  <si>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</si>
  <si>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</si>
  <si>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</si>
  <si>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</si>
  <si>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</si>
  <si>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</si>
  <si>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</si>
  <si>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</si>
  <si>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</si>
  <si>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</si>
  <si>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</si>
  <si>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</si>
  <si>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</si>
  <si>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</si>
  <si>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</si>
  <si>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</si>
  <si>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</si>
  <si>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</si>
  <si>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</si>
  <si>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</si>
  <si>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</si>
  <si>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</si>
  <si>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</si>
  <si>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</si>
  <si>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</si>
  <si>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</si>
  <si>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</si>
  <si>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</si>
  <si>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</si>
  <si>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</si>
  <si>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</si>
  <si>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</si>
  <si>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</si>
  <si>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</si>
  <si>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</si>
  <si>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</si>
  <si>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</si>
  <si>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</si>
  <si>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</si>
  <si>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</si>
  <si>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</si>
  <si>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</si>
  <si>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</si>
  <si>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</si>
  <si>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</si>
  <si>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</si>
  <si>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</si>
  <si>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</si>
  <si>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</si>
  <si>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</si>
  <si>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</si>
  <si>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</si>
  <si>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</si>
  <si>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</si>
  <si>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</si>
  <si>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</si>
  <si>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</si>
  <si>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</si>
  <si>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</si>
  <si>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</si>
  <si>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</si>
  <si>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</si>
  <si>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</si>
  <si>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</si>
  <si>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</si>
  <si>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</si>
  <si>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</si>
  <si>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</si>
  <si>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</si>
  <si>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</si>
  <si>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</si>
  <si>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</si>
  <si>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</si>
  <si>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</si>
  <si>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</si>
  <si>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</si>
  <si>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</si>
  <si>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</si>
  <si>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</si>
  <si>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</si>
  <si>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</si>
  <si>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</si>
  <si>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</si>
  <si>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</si>
  <si>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</si>
  <si>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</si>
  <si>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</si>
  <si>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</si>
  <si>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</si>
  <si>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</si>
  <si>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</si>
  <si>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</si>
  <si>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</si>
  <si>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</si>
  <si>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</si>
  <si>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</si>
  <si>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</si>
  <si>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</si>
  <si>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</si>
  <si>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</si>
  <si>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</si>
  <si>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</si>
  <si>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</si>
  <si>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</si>
  <si>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</si>
  <si>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</si>
  <si>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</si>
  <si>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</si>
  <si>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</si>
  <si>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</si>
  <si>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</si>
  <si>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</si>
  <si>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</si>
  <si>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</si>
  <si>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</si>
  <si>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</si>
  <si>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</si>
  <si>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</si>
  <si>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</si>
  <si>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</si>
  <si>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</si>
  <si>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</si>
  <si>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</si>
  <si>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</si>
  <si>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</si>
  <si>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</si>
  <si>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</si>
  <si>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</si>
  <si>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</si>
  <si>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</si>
  <si>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</si>
  <si>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</si>
  <si>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</si>
  <si>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</si>
  <si>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</si>
  <si>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</si>
  <si>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</si>
  <si>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</si>
  <si>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</si>
  <si>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</si>
  <si>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</si>
  <si>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</si>
  <si>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</si>
  <si>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</si>
  <si>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</si>
  <si>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</si>
  <si>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</si>
  <si>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</si>
  <si>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</si>
  <si>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</si>
  <si>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</si>
  <si>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</si>
  <si>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</si>
  <si>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</si>
  <si>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</si>
  <si>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</si>
  <si>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</si>
  <si>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</si>
  <si>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</si>
  <si>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</si>
  <si>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</si>
  <si>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</si>
  <si>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</si>
  <si>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</si>
  <si>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</si>
  <si>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</si>
  <si>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</si>
  <si>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</si>
  <si>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</si>
  <si>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</si>
  <si>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</si>
  <si>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</si>
  <si>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</si>
  <si>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</si>
  <si>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</si>
  <si>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</si>
  <si>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</si>
  <si>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</si>
  <si>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</si>
  <si>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</si>
  <si>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</si>
  <si>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</si>
  <si>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</si>
  <si>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</si>
  <si>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</si>
  <si>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</si>
  <si>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</si>
  <si>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</si>
  <si>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</si>
  <si>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</si>
  <si>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</si>
  <si>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</si>
  <si>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</si>
  <si>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</si>
  <si>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</si>
  <si>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</si>
  <si>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</si>
  <si>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</si>
  <si>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</si>
  <si>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</si>
  <si>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</si>
  <si>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</si>
  <si>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</si>
  <si>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</si>
  <si>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</si>
  <si>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</si>
  <si>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</si>
  <si>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</si>
  <si>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</si>
  <si>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</si>
  <si>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</si>
  <si>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</si>
  <si>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</si>
  <si>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</si>
  <si>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</si>
  <si>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</si>
  <si>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</si>
  <si>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</si>
  <si>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</si>
  <si>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</si>
  <si>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</si>
  <si>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</si>
  <si>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</si>
  <si>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</si>
  <si>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</si>
  <si>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</si>
  <si>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</si>
  <si>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</si>
  <si>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</si>
  <si>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</si>
  <si>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</si>
  <si>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</si>
  <si>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</si>
  <si>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</si>
  <si>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</si>
  <si>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</si>
  <si>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</si>
  <si>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</si>
  <si>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</si>
  <si>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</si>
  <si>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</si>
  <si>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</si>
  <si>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</si>
  <si>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</si>
  <si>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</si>
  <si>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</si>
  <si>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</si>
  <si>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</si>
  <si>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</si>
  <si>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</si>
  <si>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</si>
  <si>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</si>
  <si>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</si>
  <si>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</si>
  <si>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</si>
  <si>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</si>
  <si>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</si>
  <si>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</si>
  <si>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</si>
  <si>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</si>
  <si>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</si>
  <si>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</si>
  <si>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</si>
  <si>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</si>
  <si>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</si>
  <si>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</si>
  <si>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</si>
  <si>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</si>
  <si>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</si>
  <si>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</si>
  <si>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</si>
  <si>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</si>
  <si>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</si>
  <si>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</si>
  <si>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</si>
  <si>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</si>
  <si>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</si>
  <si>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</si>
  <si>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</si>
  <si>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</si>
  <si>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</si>
  <si>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</si>
  <si>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</si>
  <si>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</si>
  <si>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</si>
  <si>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</si>
  <si>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</si>
  <si>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</si>
  <si>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</si>
  <si>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</si>
  <si>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</si>
  <si>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</si>
  <si>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</si>
  <si>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</si>
  <si>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</si>
  <si>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</si>
  <si>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</si>
  <si>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</si>
  <si>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</si>
  <si>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</si>
  <si>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</si>
  <si>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</si>
  <si>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</si>
  <si>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</si>
  <si>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</si>
  <si>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</si>
  <si>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</si>
  <si>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</si>
  <si>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</si>
  <si>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</si>
  <si>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</si>
  <si>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</si>
  <si>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</si>
  <si>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</si>
  <si>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</si>
  <si>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</si>
  <si>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</si>
  <si>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</si>
  <si>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</si>
  <si>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</si>
  <si>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</si>
  <si>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</si>
  <si>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</si>
  <si>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</si>
  <si>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</si>
  <si>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</si>
  <si>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</si>
  <si>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</si>
  <si>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</si>
  <si>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</si>
  <si>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</si>
  <si>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</si>
  <si>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</si>
  <si>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</si>
  <si>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</si>
  <si>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</si>
  <si>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</si>
  <si>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</si>
  <si>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</si>
  <si>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</si>
  <si>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</si>
  <si>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</si>
  <si>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</si>
  <si>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</si>
  <si>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</si>
  <si>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</si>
  <si>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</si>
  <si>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</si>
  <si>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</si>
  <si>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</si>
  <si>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</si>
  <si>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</si>
  <si>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</si>
  <si>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</si>
  <si>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</si>
  <si>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</si>
  <si>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</si>
  <si>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</si>
  <si>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</si>
  <si>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</si>
  <si>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</si>
  <si>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</si>
  <si>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</si>
  <si>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</si>
  <si>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</si>
  <si>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</si>
  <si>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</si>
  <si>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</si>
  <si>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</si>
  <si>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</si>
  <si>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</si>
  <si>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</si>
  <si>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</si>
  <si>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</si>
  <si>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</si>
  <si>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</si>
  <si>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</si>
  <si>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</si>
  <si>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</si>
  <si>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</si>
  <si>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</si>
  <si>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</si>
  <si>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</si>
  <si>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</si>
  <si>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</si>
  <si>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</si>
  <si>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</si>
  <si>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</si>
  <si>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</si>
  <si>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</si>
  <si>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</si>
  <si>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</si>
  <si>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</si>
  <si>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</si>
  <si>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</si>
  <si>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</si>
  <si>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</si>
  <si>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</si>
  <si>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</si>
  <si>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</si>
  <si>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</si>
  <si>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</si>
  <si>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</si>
  <si>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</si>
  <si>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</si>
  <si>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</si>
  <si>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</si>
  <si>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</si>
  <si>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</si>
  <si>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</si>
  <si>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</si>
  <si>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</si>
  <si>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</si>
  <si>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</si>
  <si>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</si>
  <si>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</si>
  <si>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</si>
  <si>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</si>
  <si>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</si>
  <si>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</si>
  <si>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</si>
  <si>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</si>
  <si>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</si>
  <si>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</si>
  <si>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</si>
  <si>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</si>
  <si>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</si>
  <si>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</si>
  <si>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</si>
  <si>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</si>
  <si>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</si>
  <si>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</si>
  <si>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</si>
  <si>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</si>
  <si>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</si>
  <si>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</si>
  <si>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</si>
  <si>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</si>
  <si>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</si>
  <si>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</si>
  <si>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</si>
  <si>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</si>
  <si>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</si>
  <si>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</si>
  <si>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</si>
  <si>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</si>
  <si>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</si>
  <si>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</si>
  <si>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</si>
  <si>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</si>
  <si>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</si>
  <si>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</si>
  <si>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</si>
  <si>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</si>
  <si>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</si>
  <si>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</si>
  <si>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</si>
  <si>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</si>
  <si>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</si>
  <si>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</si>
  <si>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</si>
  <si>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</si>
  <si>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</si>
  <si>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</si>
  <si>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</si>
  <si>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</si>
  <si>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</si>
  <si>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</si>
  <si>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</si>
  <si>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</si>
  <si>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</si>
  <si>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</si>
  <si>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</si>
  <si>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</si>
  <si>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</si>
  <si>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</si>
  <si>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</si>
  <si>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</si>
  <si>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</si>
  <si>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</si>
  <si>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</si>
  <si>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</si>
  <si>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</si>
  <si>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</si>
  <si>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</si>
  <si>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</si>
  <si>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</si>
  <si>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</si>
  <si>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</si>
  <si>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</si>
  <si>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</si>
  <si>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</si>
  <si>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</si>
  <si>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</si>
  <si>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</si>
  <si>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</si>
  <si>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</si>
  <si>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</si>
  <si>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</si>
  <si>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</si>
  <si>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</si>
  <si>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</si>
  <si>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</si>
  <si>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</si>
  <si>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</si>
  <si>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</si>
  <si>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</si>
  <si>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</si>
  <si>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</si>
  <si>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</si>
  <si>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</si>
  <si>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</si>
  <si>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</si>
  <si>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</si>
  <si>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</si>
  <si>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</si>
  <si>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</si>
  <si>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</si>
  <si>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</si>
  <si>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</si>
  <si>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</si>
  <si>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</si>
  <si>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</si>
  <si>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</si>
  <si>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</si>
  <si>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</si>
  <si>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</si>
  <si>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</si>
  <si>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</si>
  <si>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</si>
  <si>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</si>
  <si>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</si>
  <si>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</si>
  <si>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</si>
  <si>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</si>
  <si>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</si>
  <si>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</si>
  <si>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</si>
  <si>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</si>
  <si>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</si>
  <si>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</si>
  <si>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</si>
  <si>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</si>
  <si>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</si>
  <si>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</si>
  <si>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</si>
  <si>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</si>
  <si>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</si>
  <si>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</si>
  <si>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</si>
  <si>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</si>
  <si>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</si>
  <si>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</si>
  <si>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</si>
  <si>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</si>
  <si>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</si>
  <si>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</si>
  <si>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</si>
  <si>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</si>
  <si>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</si>
  <si>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</si>
  <si>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</si>
  <si>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</si>
  <si>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</si>
  <si>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</si>
  <si>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</si>
  <si>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</si>
  <si>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</si>
  <si>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</si>
  <si>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</si>
  <si>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</si>
  <si>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</si>
  <si>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</si>
  <si>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</si>
  <si>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</si>
  <si>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</si>
  <si>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</si>
  <si>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</si>
  <si>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</si>
  <si>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</si>
  <si>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</si>
  <si>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</si>
  <si>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</si>
  <si>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</si>
  <si>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</si>
  <si>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</si>
  <si>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</si>
  <si>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</si>
  <si>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</si>
  <si>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</si>
  <si>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</si>
  <si>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</si>
  <si>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</si>
  <si>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</si>
  <si>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</si>
  <si>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</si>
  <si>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</si>
  <si>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</si>
  <si>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</si>
  <si>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</si>
  <si>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</si>
  <si>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</si>
  <si>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</si>
  <si>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</si>
  <si>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</si>
  <si>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</si>
  <si>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</si>
  <si>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</si>
  <si>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</si>
  <si>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</si>
  <si>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</si>
  <si>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</si>
  <si>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</si>
  <si>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</si>
  <si>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</si>
  <si>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</si>
  <si>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</si>
  <si>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</si>
  <si>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</si>
  <si>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</si>
  <si>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</si>
  <si>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</si>
  <si>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</si>
  <si>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</si>
  <si>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</si>
  <si>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</si>
  <si>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</si>
  <si>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</si>
  <si>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</si>
  <si>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</si>
  <si>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</si>
  <si>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</si>
  <si>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</si>
  <si>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</si>
  <si>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</si>
  <si>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</si>
  <si>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</si>
  <si>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</si>
  <si>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</si>
  <si>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</si>
  <si>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</si>
  <si>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</si>
  <si>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</si>
  <si>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</si>
  <si>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</si>
  <si>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</si>
  <si>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</si>
  <si>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</si>
  <si>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</si>
  <si>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</si>
  <si>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</si>
  <si>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</si>
  <si>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</si>
  <si>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</si>
  <si>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</si>
  <si>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</si>
  <si>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</si>
  <si>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</si>
  <si>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</si>
  <si>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</si>
  <si>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</si>
  <si>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</si>
  <si>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</si>
  <si>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</si>
  <si>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</si>
  <si>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</si>
  <si>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</si>
  <si>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</si>
  <si>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</si>
  <si>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</si>
  <si>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</si>
  <si>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</si>
  <si>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</si>
  <si>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</si>
  <si>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</si>
  <si>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</si>
  <si>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</si>
  <si>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</si>
  <si>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</si>
  <si>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</si>
  <si>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</si>
  <si>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</si>
  <si>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</si>
  <si>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</si>
  <si>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</si>
  <si>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</si>
  <si>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</si>
  <si>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</si>
  <si>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</si>
  <si>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</si>
  <si>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</si>
  <si>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</si>
  <si>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</si>
  <si>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</si>
  <si>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</si>
  <si>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</si>
  <si>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</si>
  <si>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</si>
  <si>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</si>
  <si>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</si>
  <si>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</si>
  <si>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</si>
  <si>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</si>
  <si>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</si>
  <si>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</si>
  <si>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</si>
  <si>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</si>
  <si>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</si>
  <si>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</si>
  <si>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</si>
  <si>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</si>
  <si>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</si>
  <si>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</si>
  <si>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</si>
  <si>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</si>
  <si>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</si>
  <si>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</si>
  <si>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</si>
  <si>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</si>
  <si>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</si>
  <si>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</si>
  <si>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</si>
  <si>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</si>
  <si>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</si>
  <si>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</si>
  <si>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</si>
  <si>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</si>
  <si>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</si>
  <si>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</si>
  <si>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</si>
  <si>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</si>
  <si>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</si>
  <si>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</si>
  <si>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</si>
  <si>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</si>
  <si>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</si>
  <si>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</si>
  <si>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</si>
  <si>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</si>
  <si>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</si>
  <si>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</si>
  <si>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</si>
  <si>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</si>
  <si>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</si>
  <si>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</si>
  <si>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</si>
  <si>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</si>
  <si>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</si>
  <si>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</si>
  <si>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</si>
  <si>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</si>
  <si>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</si>
  <si>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</si>
  <si>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</si>
  <si>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</si>
  <si>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</si>
  <si>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</si>
  <si>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</si>
  <si>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</si>
  <si>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</si>
  <si>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</si>
  <si>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</si>
  <si>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</si>
  <si>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</si>
  <si>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</si>
  <si>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</si>
  <si>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</si>
  <si>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</si>
  <si>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</si>
  <si>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</si>
  <si>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</si>
  <si>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</si>
  <si>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</si>
  <si>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</si>
  <si>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</si>
  <si>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</si>
  <si>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</si>
  <si>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</si>
  <si>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</si>
  <si>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</si>
  <si>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</si>
  <si>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</si>
  <si>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</si>
  <si>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</si>
  <si>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</si>
  <si>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</si>
  <si>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</si>
  <si>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</si>
  <si>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</si>
  <si>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</si>
  <si>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</si>
  <si>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</si>
  <si>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</si>
  <si>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</si>
  <si>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</si>
  <si>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</si>
  <si>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</si>
  <si>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</si>
  <si>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</si>
  <si>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</si>
  <si>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</si>
  <si>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</si>
  <si>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</si>
  <si>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</si>
  <si>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</si>
  <si>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</si>
  <si>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</si>
  <si>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</si>
  <si>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</si>
  <si>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</si>
  <si>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</si>
  <si>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</si>
  <si>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</si>
  <si>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</si>
  <si>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</si>
  <si>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</si>
  <si>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</si>
  <si>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</si>
  <si>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</si>
  <si>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</si>
  <si>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</si>
  <si>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</si>
  <si>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</si>
  <si>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</si>
  <si>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</si>
  <si>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</si>
  <si>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</si>
  <si>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</si>
  <si>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</si>
  <si>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</si>
  <si>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</si>
  <si>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</si>
  <si>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</si>
  <si>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</si>
  <si>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</si>
  <si>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</si>
  <si>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</si>
  <si>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</si>
  <si>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</si>
  <si>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</si>
  <si>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</si>
  <si>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</si>
  <si>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</si>
  <si>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</si>
  <si>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</si>
  <si>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</si>
  <si>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</si>
  <si>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</si>
  <si>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</si>
  <si>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</si>
  <si>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</si>
  <si>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</si>
  <si>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</si>
  <si>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</si>
  <si>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</si>
  <si>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</si>
  <si>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</si>
  <si>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</si>
  <si>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</si>
  <si>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</si>
  <si>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</si>
  <si>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</si>
  <si>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</si>
  <si>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</si>
  <si>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</si>
  <si>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</si>
  <si>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</si>
  <si>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</si>
  <si>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</si>
  <si>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</si>
  <si>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</si>
  <si>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</si>
  <si>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</si>
  <si>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</si>
  <si>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</si>
  <si>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</si>
  <si>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</si>
  <si>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</si>
  <si>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</si>
  <si>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</si>
  <si>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</si>
  <si>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</si>
  <si>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</si>
  <si>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</si>
  <si>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</si>
  <si>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</si>
  <si>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</si>
  <si>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</si>
  <si>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</si>
  <si>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</si>
  <si>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</si>
  <si>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</si>
  <si>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</si>
  <si>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</si>
  <si>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</si>
  <si>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</si>
  <si>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</si>
  <si>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</si>
  <si>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</si>
  <si>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</si>
  <si>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</si>
  <si>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</si>
  <si>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</si>
  <si>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</si>
  <si>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</si>
  <si>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</si>
  <si>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</si>
  <si>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</si>
  <si>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</si>
  <si>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</si>
  <si>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</si>
  <si>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</si>
  <si>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</si>
  <si>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</si>
  <si>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</si>
  <si>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</si>
  <si>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</si>
  <si>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</si>
  <si>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</si>
  <si>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</si>
  <si>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</si>
  <si>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</si>
  <si>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</si>
  <si>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</si>
  <si>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</si>
  <si>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</si>
  <si>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</si>
  <si>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</si>
  <si>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</si>
  <si>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</si>
  <si>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</si>
  <si>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</si>
  <si>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</si>
  <si>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</si>
  <si>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</si>
  <si>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</si>
  <si>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</si>
  <si>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</si>
  <si>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</si>
  <si>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</si>
  <si>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</si>
  <si>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</si>
  <si>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</si>
  <si>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</si>
  <si>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</si>
  <si>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</si>
  <si>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</si>
  <si>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</si>
  <si>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</si>
  <si>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</si>
  <si>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</si>
  <si>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</si>
  <si>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</si>
  <si>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</si>
  <si>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</si>
  <si>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</si>
  <si>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</si>
  <si>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</si>
  <si>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</si>
  <si>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</si>
  <si>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</si>
  <si>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</si>
  <si>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</si>
  <si>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</si>
  <si>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</si>
  <si>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</si>
  <si>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</si>
  <si>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</si>
  <si>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</si>
  <si>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</si>
  <si>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</si>
  <si>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</si>
  <si>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</si>
  <si>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</si>
  <si>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</si>
  <si>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</si>
  <si>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</si>
  <si>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</si>
  <si>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</si>
  <si>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</si>
  <si>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</si>
  <si>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</si>
  <si>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</si>
  <si>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</si>
  <si>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</si>
  <si>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</si>
  <si>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</si>
  <si>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</si>
  <si>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</si>
  <si>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</si>
  <si>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</si>
  <si>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</si>
  <si>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</si>
  <si>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</si>
  <si>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</si>
  <si>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</si>
  <si>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</si>
  <si>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</si>
  <si>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</si>
  <si>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</si>
  <si>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</si>
  <si>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</si>
  <si>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</si>
  <si>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</si>
  <si>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</si>
  <si>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</si>
  <si>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</si>
  <si>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</si>
  <si>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</si>
  <si>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</si>
  <si>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</si>
  <si>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</si>
  <si>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</si>
  <si>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</si>
  <si>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</si>
  <si>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</si>
  <si>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</si>
  <si>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</si>
  <si>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</si>
  <si>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</si>
  <si>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</si>
  <si>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</si>
  <si>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</si>
  <si>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</si>
  <si>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</si>
  <si>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</si>
  <si>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</si>
  <si>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</si>
  <si>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</si>
  <si>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</si>
  <si>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</si>
  <si>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</si>
  <si>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</si>
  <si>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</si>
  <si>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</si>
  <si>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</si>
  <si>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</si>
  <si>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</si>
  <si>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</si>
  <si>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</si>
  <si>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</si>
  <si>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</si>
  <si>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</si>
  <si>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</si>
  <si>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</si>
  <si>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</si>
  <si>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</si>
  <si>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</si>
  <si>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</si>
  <si>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</si>
  <si>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</si>
  <si>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</si>
  <si>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</si>
  <si>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</si>
  <si>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</si>
  <si>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</si>
  <si>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</si>
  <si>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</si>
  <si>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</si>
  <si>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</si>
  <si>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</si>
  <si>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</si>
  <si>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</si>
  <si>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</si>
  <si>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</si>
  <si>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</si>
  <si>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</si>
  <si>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</si>
  <si>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</si>
  <si>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</si>
  <si>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</si>
  <si>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</si>
  <si>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</si>
  <si>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</si>
  <si>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</si>
  <si>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</si>
  <si>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</si>
  <si>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</si>
  <si>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</si>
  <si>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</si>
  <si>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</si>
  <si>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</si>
  <si>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</si>
  <si>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</si>
  <si>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</si>
  <si>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</si>
  <si>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</si>
  <si>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</si>
  <si>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</si>
  <si>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</si>
  <si>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</si>
  <si>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</si>
  <si>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</si>
  <si>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</si>
  <si>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</si>
  <si>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</si>
  <si>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</si>
  <si>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</si>
  <si>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</si>
  <si>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</si>
  <si>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</si>
  <si>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</si>
  <si>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</si>
  <si>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</si>
  <si>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</si>
  <si>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</si>
  <si>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</si>
  <si>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</si>
  <si>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</si>
  <si>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</si>
  <si>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</si>
  <si>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</si>
  <si>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</si>
  <si>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</si>
  <si>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</si>
  <si>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</si>
  <si>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</si>
  <si>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</si>
  <si>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</si>
  <si>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</si>
  <si>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</si>
  <si>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</si>
  <si>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</si>
  <si>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</si>
  <si>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</si>
  <si>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</si>
  <si>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</si>
  <si>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</si>
  <si>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</si>
  <si>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</si>
  <si>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</si>
  <si>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</si>
  <si>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</si>
  <si>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</si>
  <si>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</si>
  <si>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</si>
  <si>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</si>
  <si>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</si>
  <si>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</si>
  <si>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</si>
  <si>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</si>
  <si>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</si>
  <si>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</si>
  <si>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</si>
  <si>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</si>
  <si>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</si>
  <si>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</si>
  <si>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</si>
  <si>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</si>
  <si>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</si>
  <si>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</si>
  <si>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</si>
  <si>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</si>
  <si>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</si>
  <si>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</si>
  <si>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</si>
  <si>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</si>
  <si>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</si>
  <si>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</si>
  <si>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</si>
  <si>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</si>
  <si>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</si>
  <si>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</si>
  <si>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</si>
  <si>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</si>
  <si>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</si>
  <si>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</si>
  <si>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</si>
  <si>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</si>
  <si>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</si>
  <si>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</si>
  <si>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</si>
  <si>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</si>
  <si>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</si>
  <si>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</si>
  <si>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</si>
  <si>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</si>
  <si>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</si>
  <si>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</si>
  <si>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</si>
  <si>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</si>
  <si>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</si>
  <si>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</si>
  <si>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</si>
  <si>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</si>
  <si>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</si>
  <si>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</si>
  <si>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</si>
  <si>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</si>
  <si>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</si>
  <si>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</si>
  <si>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</si>
  <si>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</si>
  <si>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</si>
  <si>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</si>
  <si>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</si>
  <si>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</si>
  <si>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</si>
  <si>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</si>
  <si>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</si>
  <si>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</si>
  <si>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</si>
  <si>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</si>
  <si>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</si>
  <si>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</si>
  <si>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</si>
  <si>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</si>
  <si>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</si>
  <si>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</si>
  <si>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</si>
  <si>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</si>
  <si>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</si>
  <si>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</si>
  <si>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</si>
  <si>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</si>
  <si>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</si>
  <si>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</si>
  <si>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</si>
  <si>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</si>
  <si>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</si>
  <si>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</si>
  <si>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</si>
  <si>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</si>
  <si>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</si>
  <si>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</si>
  <si>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</si>
  <si>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</si>
  <si>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</si>
  <si>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</si>
  <si>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</si>
  <si>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</si>
  <si>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</si>
  <si>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</si>
  <si>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</si>
  <si>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</si>
  <si>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</si>
  <si>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</si>
  <si>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</si>
  <si>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</si>
  <si>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</si>
  <si>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</si>
  <si>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</si>
  <si>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</si>
  <si>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</si>
  <si>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</si>
  <si>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</si>
  <si>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</si>
  <si>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</si>
  <si>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</si>
  <si>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</si>
  <si>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</si>
  <si>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</si>
  <si>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</si>
  <si>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</si>
  <si>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</si>
  <si>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</si>
  <si>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</si>
  <si>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</si>
  <si>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</si>
  <si>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</si>
  <si>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</si>
  <si>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</si>
  <si>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</si>
  <si>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</si>
  <si>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</si>
  <si>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</si>
  <si>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</si>
  <si>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</si>
  <si>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</si>
  <si>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</si>
  <si>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</si>
  <si>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</si>
  <si>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</si>
  <si>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</si>
  <si>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</si>
  <si>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</si>
  <si>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</si>
  <si>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</si>
  <si>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</si>
  <si>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</si>
  <si>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</si>
  <si>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</si>
  <si>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</si>
  <si>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</si>
  <si>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</si>
  <si>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</si>
  <si>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</si>
  <si>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</si>
  <si>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</si>
  <si>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</si>
  <si>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</si>
  <si>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</si>
  <si>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</si>
  <si>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</si>
  <si>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</si>
  <si>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</si>
  <si>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</si>
  <si>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</si>
  <si>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</si>
  <si>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</si>
  <si>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</si>
  <si>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</si>
  <si>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</si>
  <si>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</si>
  <si>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</si>
  <si>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</si>
  <si>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</si>
  <si>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</si>
  <si>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</si>
  <si>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</si>
  <si>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</si>
  <si>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</si>
  <si>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</si>
  <si>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</si>
  <si>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</si>
  <si>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</si>
  <si>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</si>
  <si>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</si>
  <si>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</si>
  <si>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</si>
  <si>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</si>
  <si>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</si>
  <si>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</si>
  <si>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</si>
  <si>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</si>
  <si>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</si>
  <si>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</si>
  <si>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</si>
  <si>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</si>
  <si>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</si>
  <si>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</si>
  <si>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</si>
  <si>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</si>
  <si>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</si>
  <si>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</si>
  <si>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</si>
  <si>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</si>
  <si>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</si>
  <si>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</si>
  <si>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</si>
  <si>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</si>
  <si>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</si>
  <si>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</si>
  <si>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</si>
  <si>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</si>
  <si>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</si>
  <si>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</si>
  <si>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</si>
  <si>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</si>
  <si>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</si>
  <si>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</si>
  <si>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</si>
  <si>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</si>
  <si>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</si>
  <si>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</si>
  <si>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</si>
  <si>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</si>
  <si>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</si>
  <si>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</si>
  <si>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</si>
  <si>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</si>
  <si>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</si>
  <si>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</si>
  <si>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</si>
  <si>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</si>
  <si>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</si>
  <si>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</si>
  <si>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</si>
  <si>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</si>
  <si>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</si>
  <si>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</si>
  <si>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</si>
  <si>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</si>
  <si>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</si>
  <si>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</si>
  <si>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</si>
  <si>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</si>
  <si>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</si>
  <si>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</si>
  <si>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</si>
  <si>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</si>
  <si>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</si>
  <si>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</si>
  <si>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</si>
  <si>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</si>
  <si>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</si>
  <si>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</si>
  <si>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</si>
  <si>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</si>
  <si>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</si>
  <si>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</si>
  <si>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</si>
  <si>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</si>
  <si>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</si>
  <si>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</si>
  <si>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</si>
  <si>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</si>
  <si>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</si>
  <si>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</si>
  <si>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</si>
  <si>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</si>
  <si>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</si>
  <si>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</si>
  <si>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</si>
  <si>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</si>
  <si>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</si>
  <si>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</si>
  <si>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</si>
  <si>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</si>
  <si>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</si>
  <si>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</si>
  <si>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</si>
  <si>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</si>
  <si>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</si>
  <si>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</si>
  <si>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</si>
  <si>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</si>
  <si>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</si>
  <si>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</si>
  <si>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</si>
  <si>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</si>
  <si>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</si>
  <si>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</si>
  <si>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</si>
  <si>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</si>
  <si>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</si>
  <si>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</si>
  <si>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</si>
  <si>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</si>
  <si>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</si>
  <si>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</si>
  <si>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</si>
  <si>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</si>
  <si>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</si>
  <si>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</si>
  <si>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</si>
  <si>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</si>
  <si>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</si>
  <si>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</si>
  <si>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</si>
  <si>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</si>
  <si>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</si>
  <si>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</si>
  <si>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</si>
  <si>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</si>
  <si>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</si>
  <si>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</si>
  <si>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</si>
  <si>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</si>
  <si>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</si>
  <si>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</si>
  <si>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</si>
  <si>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</si>
  <si>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</si>
  <si>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</si>
  <si>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</si>
  <si>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</si>
  <si>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</si>
  <si>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</si>
  <si>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</si>
  <si>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</si>
  <si>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</si>
  <si>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</si>
  <si>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</si>
  <si>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</si>
  <si>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</si>
  <si>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</si>
  <si>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</si>
  <si>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</si>
  <si>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</si>
  <si>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</si>
  <si>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</si>
  <si>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</si>
  <si>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</si>
  <si>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</si>
  <si>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</si>
  <si>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</si>
  <si>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</si>
  <si>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</si>
  <si>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</si>
  <si>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</si>
  <si>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</si>
  <si>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</si>
  <si>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</si>
  <si>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</si>
  <si>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</si>
  <si>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</si>
  <si>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</si>
  <si>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</si>
  <si>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</si>
  <si>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</si>
  <si>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</si>
  <si>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</si>
  <si>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</si>
  <si>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</si>
  <si>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</si>
  <si>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</si>
  <si>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</si>
  <si>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</si>
  <si>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</si>
  <si>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</si>
  <si>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</si>
  <si>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</si>
  <si>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</si>
  <si>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</si>
  <si>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</si>
  <si>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</si>
  <si>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</si>
  <si>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</si>
  <si>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</si>
  <si>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</si>
  <si>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</si>
  <si>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</si>
  <si>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</si>
  <si>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</si>
  <si>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</si>
  <si>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</si>
  <si>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</si>
  <si>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</si>
  <si>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</si>
  <si>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</si>
  <si>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</si>
  <si>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</si>
  <si>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</si>
  <si>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</si>
  <si>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</si>
  <si>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</si>
  <si>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</si>
  <si>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</si>
  <si>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</si>
  <si>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</si>
  <si>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</si>
  <si>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</si>
  <si>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</si>
  <si>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</si>
  <si>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</si>
  <si>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</si>
  <si>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</si>
  <si>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</si>
  <si>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</si>
  <si>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</si>
  <si>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</si>
  <si>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</si>
  <si>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</si>
  <si>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</si>
  <si>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</si>
  <si>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</si>
  <si>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</si>
  <si>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</si>
  <si>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</si>
  <si>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</si>
  <si>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</si>
  <si>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</si>
  <si>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</si>
  <si>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</si>
  <si>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</si>
  <si>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</si>
  <si>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</si>
  <si>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</si>
  <si>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</si>
  <si>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</si>
  <si>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</si>
  <si>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</si>
  <si>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</si>
  <si>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</si>
  <si>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</si>
  <si>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</si>
  <si>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</si>
  <si>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</si>
  <si>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</si>
  <si>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</si>
  <si>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</si>
  <si>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</si>
  <si>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</si>
  <si>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</si>
  <si>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</si>
  <si>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</si>
  <si>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</si>
  <si>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</si>
  <si>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</si>
  <si>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</si>
  <si>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</si>
  <si>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</si>
  <si>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</si>
  <si>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</si>
  <si>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</si>
  <si>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</si>
  <si>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</si>
  <si>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</si>
  <si>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</si>
  <si>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</si>
  <si>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</si>
  <si>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</si>
  <si>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</si>
  <si>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</si>
  <si>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</si>
  <si>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</si>
  <si>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</si>
  <si>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</si>
  <si>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</si>
  <si>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</si>
  <si>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</si>
  <si>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</si>
  <si>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</si>
  <si>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</si>
  <si>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</si>
  <si>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</si>
  <si>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</si>
  <si>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</si>
  <si>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</si>
  <si>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</si>
  <si>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</si>
  <si>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</si>
  <si>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</si>
  <si>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</si>
  <si>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</si>
  <si>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</si>
  <si>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</si>
  <si>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</si>
  <si>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</si>
  <si>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</si>
  <si>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</si>
  <si>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</si>
  <si>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</si>
  <si>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</si>
  <si>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</si>
  <si>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</si>
  <si>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</si>
  <si>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</si>
  <si>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</si>
  <si>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</si>
  <si>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</si>
  <si>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</si>
  <si>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</si>
  <si>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</si>
  <si>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</si>
  <si>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</si>
  <si>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</si>
  <si>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</si>
  <si>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</si>
  <si>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</si>
  <si>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</si>
  <si>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</si>
  <si>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</si>
  <si>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</si>
  <si>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</si>
  <si>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</si>
  <si>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</si>
  <si>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</si>
  <si>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</si>
  <si>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</si>
  <si>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</si>
  <si>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</si>
  <si>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</si>
  <si>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</si>
  <si>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</si>
  <si>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</si>
  <si>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</si>
  <si>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</si>
  <si>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</si>
  <si>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</si>
  <si>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</si>
  <si>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</si>
  <si>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</si>
  <si>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</si>
  <si>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</si>
  <si>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</si>
  <si>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</si>
  <si>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</si>
  <si>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</si>
  <si>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</si>
  <si>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</si>
  <si>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</si>
  <si>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</si>
  <si>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</si>
  <si>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</si>
  <si>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</si>
  <si>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</si>
  <si>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</si>
  <si>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</si>
  <si>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</si>
  <si>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</si>
  <si>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</si>
  <si>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</si>
  <si>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</si>
  <si>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</si>
  <si>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</si>
  <si>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</si>
  <si>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</si>
  <si>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</si>
  <si>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</si>
  <si>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</si>
  <si>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</si>
  <si>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</si>
  <si>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</si>
  <si>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</si>
  <si>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</si>
  <si>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</si>
  <si>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</si>
  <si>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</si>
  <si>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</si>
  <si>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</si>
  <si>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</si>
  <si>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</si>
  <si>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</si>
  <si>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</si>
  <si>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</si>
  <si>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</si>
  <si>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</si>
  <si>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</si>
  <si>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</si>
  <si>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</si>
  <si>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</si>
  <si>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</si>
  <si>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</si>
  <si>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</si>
  <si>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</si>
  <si>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</si>
  <si>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</si>
  <si>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</si>
  <si>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</si>
  <si>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</si>
  <si>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</si>
  <si>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</si>
  <si>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</si>
  <si>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</si>
  <si>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</si>
  <si>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</si>
  <si>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</si>
  <si>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</si>
  <si>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</si>
  <si>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</si>
  <si>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</si>
  <si>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</si>
  <si>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</si>
  <si>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</si>
  <si>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</si>
  <si>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</si>
  <si>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</si>
  <si>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</si>
  <si>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</si>
  <si>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</si>
  <si>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</si>
  <si>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</si>
  <si>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</si>
  <si>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</si>
  <si>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</si>
  <si>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</si>
  <si>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</si>
  <si>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</si>
  <si>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</si>
  <si>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</si>
  <si>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</si>
  <si>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</si>
  <si>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</si>
  <si>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</si>
  <si>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</si>
  <si>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</si>
  <si>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</si>
  <si>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</si>
  <si>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</si>
  <si>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</si>
  <si>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</si>
  <si>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</si>
  <si>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</si>
  <si>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</si>
  <si>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</si>
  <si>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</si>
  <si>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</si>
  <si>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</si>
  <si>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</si>
  <si>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</si>
  <si>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</si>
  <si>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</si>
  <si>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</si>
  <si>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</si>
  <si>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</si>
  <si>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</si>
  <si>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</si>
  <si>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</si>
  <si>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</si>
  <si>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</si>
  <si>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</si>
  <si>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</si>
  <si>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</si>
  <si>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</si>
  <si>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</si>
  <si>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</si>
  <si>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</si>
  <si>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</si>
  <si>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</si>
  <si>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</si>
  <si>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</si>
  <si>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</si>
  <si>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</si>
  <si>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</si>
  <si>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</si>
  <si>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</si>
  <si>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</si>
  <si>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</si>
  <si>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</si>
  <si>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</si>
  <si>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</si>
  <si>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</si>
  <si>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</si>
  <si>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</si>
  <si>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</si>
  <si>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</si>
  <si>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</si>
  <si>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</si>
  <si>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</si>
  <si>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</si>
  <si>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</si>
  <si>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</si>
  <si>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</si>
  <si>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</si>
  <si>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</si>
  <si>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</si>
  <si>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</si>
  <si>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</si>
  <si>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</si>
  <si>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</si>
  <si>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</si>
  <si>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</si>
  <si>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</si>
  <si>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</si>
  <si>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</si>
  <si>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</si>
  <si>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</si>
  <si>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</si>
  <si>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</si>
  <si>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</si>
  <si>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</si>
  <si>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</si>
  <si>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</si>
  <si>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</si>
  <si>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</si>
  <si>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</si>
  <si>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</si>
  <si>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</si>
  <si>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</si>
  <si>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</si>
  <si>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</si>
  <si>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</si>
  <si>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</si>
  <si>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</si>
  <si>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</si>
  <si>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</si>
  <si>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</si>
  <si>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</si>
  <si>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</si>
  <si>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</si>
  <si>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</si>
  <si>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</si>
  <si>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</si>
  <si>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</si>
  <si>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</si>
  <si>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</si>
  <si>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</si>
  <si>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</si>
  <si>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</si>
  <si>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</si>
  <si>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</si>
  <si>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</si>
  <si>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</si>
  <si>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</si>
  <si>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</si>
  <si>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</si>
  <si>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</si>
  <si>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</si>
  <si>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</si>
  <si>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</si>
  <si>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</si>
  <si>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</si>
  <si>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</si>
  <si>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</si>
  <si>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</si>
  <si>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</si>
  <si>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</si>
  <si>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</si>
  <si>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</si>
  <si>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</si>
  <si>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</si>
  <si>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</si>
  <si>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</si>
  <si>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</si>
  <si>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</si>
  <si>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</si>
  <si>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</si>
  <si>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</si>
  <si>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</si>
  <si>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</si>
  <si>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</si>
  <si>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</si>
  <si>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</si>
  <si>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</si>
  <si>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</si>
  <si>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</si>
  <si>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</si>
  <si>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</si>
  <si>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</si>
  <si>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</si>
  <si>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</si>
  <si>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</si>
  <si>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</si>
  <si>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</si>
  <si>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</si>
  <si>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</si>
  <si>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</si>
  <si>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</si>
  <si>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</si>
  <si>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</si>
  <si>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</si>
  <si>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</si>
  <si>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</si>
  <si>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</si>
  <si>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</si>
  <si>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</si>
  <si>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</si>
  <si>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</si>
  <si>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</si>
  <si>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</si>
  <si>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</si>
  <si>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</si>
  <si>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</si>
  <si>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</si>
  <si>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</si>
  <si>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</si>
  <si>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</si>
  <si>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</si>
  <si>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</si>
  <si>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</si>
  <si>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</si>
  <si>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</si>
  <si>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</si>
  <si>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</si>
  <si>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</si>
  <si>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</si>
  <si>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</si>
  <si>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</si>
  <si>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</si>
  <si>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</si>
  <si>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</si>
  <si>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</si>
  <si>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</si>
  <si>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</si>
  <si>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</si>
  <si>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</si>
  <si>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</si>
  <si>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</si>
  <si>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</si>
  <si>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</si>
  <si>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</si>
  <si>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</si>
  <si>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</si>
  <si>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</si>
  <si>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</si>
  <si>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</si>
  <si>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</si>
  <si>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</si>
  <si>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</si>
  <si>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</si>
  <si>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</si>
  <si>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</si>
  <si>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</si>
  <si>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</si>
  <si>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</si>
  <si>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</si>
  <si>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</si>
  <si>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</si>
  <si>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</si>
  <si>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</si>
  <si>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</si>
  <si>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</si>
  <si>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</si>
  <si>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</si>
  <si>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</si>
  <si>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</si>
  <si>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</si>
  <si>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</si>
  <si>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</si>
  <si>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</si>
  <si>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</si>
  <si>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</si>
  <si>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</si>
  <si>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</si>
  <si>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</si>
  <si>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</si>
  <si>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</si>
  <si>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</si>
  <si>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</si>
  <si>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</si>
  <si>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</si>
  <si>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</si>
  <si>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</si>
  <si>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</si>
  <si>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</si>
  <si>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</si>
  <si>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</si>
  <si>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</si>
  <si>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</si>
  <si>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</si>
  <si>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</si>
  <si>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</si>
  <si>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</si>
  <si>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</si>
  <si>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</si>
  <si>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</si>
  <si>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</si>
  <si>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</si>
  <si>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</si>
  <si>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</si>
  <si>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</si>
  <si>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</si>
  <si>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</si>
  <si>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</si>
  <si>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</si>
  <si>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</si>
  <si>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</si>
  <si>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</si>
  <si>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</si>
  <si>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</si>
  <si>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</si>
  <si>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</si>
  <si>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</si>
  <si>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</si>
  <si>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</si>
  <si>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</si>
  <si>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</si>
  <si>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</si>
  <si>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</si>
  <si>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</si>
  <si>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</si>
  <si>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</si>
  <si>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</si>
  <si>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</si>
  <si>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</si>
  <si>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</si>
  <si>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</si>
  <si>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</si>
  <si>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</si>
  <si>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</si>
  <si>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</si>
  <si>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</si>
  <si>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</si>
  <si>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</si>
  <si>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</si>
  <si>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</si>
  <si>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</si>
  <si>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</si>
  <si>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</si>
  <si>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</si>
  <si>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</si>
  <si>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</si>
  <si>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</si>
  <si>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</si>
  <si>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</si>
  <si>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</si>
  <si>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</si>
  <si>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</si>
  <si>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</si>
  <si>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</si>
  <si>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</si>
  <si>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</si>
  <si>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</si>
  <si>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</si>
  <si>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</si>
  <si>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</si>
  <si>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</si>
  <si>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</si>
  <si>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</si>
  <si>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</si>
  <si>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</si>
  <si>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</si>
  <si>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</si>
  <si>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</si>
  <si>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</si>
  <si>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</si>
  <si>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</si>
  <si>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</si>
  <si>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</si>
  <si>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</si>
  <si>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</si>
  <si>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</si>
  <si>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</si>
  <si>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</si>
  <si>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</si>
  <si>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</si>
  <si>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</si>
  <si>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</si>
  <si>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</si>
  <si>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</si>
  <si>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</si>
  <si>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</si>
  <si>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</si>
  <si>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</si>
  <si>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</si>
  <si>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</si>
  <si>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</si>
  <si>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</si>
  <si>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</si>
  <si>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</si>
  <si>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</si>
  <si>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</si>
  <si>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</si>
  <si>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</si>
  <si>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</si>
  <si>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</si>
  <si>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</si>
  <si>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</si>
  <si>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</si>
  <si>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</si>
  <si>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</si>
  <si>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</si>
  <si>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</si>
  <si>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</si>
  <si>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</si>
  <si>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</si>
  <si>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</si>
  <si>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</si>
  <si>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</si>
  <si>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</si>
  <si>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</si>
  <si>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</si>
  <si>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</si>
  <si>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</si>
  <si>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</si>
  <si>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</si>
  <si>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</si>
  <si>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</si>
  <si>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</si>
  <si>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</si>
  <si>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</si>
  <si>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</si>
  <si>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</si>
  <si>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</si>
  <si>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</si>
  <si>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</si>
  <si>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</si>
  <si>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</si>
  <si>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</si>
  <si>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</si>
  <si>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</si>
  <si>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</si>
  <si>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</si>
  <si>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</si>
  <si>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</si>
  <si>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</si>
  <si>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</si>
  <si>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</si>
  <si>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</si>
  <si>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</si>
  <si>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</si>
  <si>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</si>
  <si>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</si>
  <si>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</si>
  <si>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</si>
  <si>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</si>
  <si>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</si>
  <si>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</si>
  <si>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</si>
  <si>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</si>
  <si>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</si>
  <si>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</si>
  <si>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</si>
  <si>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</si>
  <si>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</si>
  <si>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</si>
  <si>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</si>
  <si>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</si>
  <si>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</si>
  <si>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</si>
  <si>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</si>
  <si>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</si>
  <si>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</si>
  <si>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</si>
  <si>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</si>
  <si>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</si>
  <si>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</si>
  <si>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</si>
  <si>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</si>
  <si>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</si>
  <si>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</si>
  <si>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</si>
  <si>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</si>
  <si>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</si>
  <si>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</si>
  <si>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</si>
  <si>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</si>
  <si>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</si>
  <si>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</si>
  <si>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</si>
  <si>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</si>
  <si>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</si>
  <si>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</si>
  <si>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</si>
  <si>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</si>
  <si>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</si>
  <si>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</si>
  <si>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</si>
  <si>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</si>
  <si>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</si>
  <si>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</si>
  <si>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</si>
  <si>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</si>
  <si>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</si>
  <si>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</si>
  <si>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</si>
  <si>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</si>
  <si>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</si>
  <si>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</si>
  <si>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</si>
  <si>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</si>
  <si>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</si>
  <si>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</si>
  <si>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</si>
  <si>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</si>
  <si>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</si>
  <si>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</si>
  <si>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</si>
  <si>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</si>
  <si>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</si>
  <si>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</si>
  <si>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</si>
  <si>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</si>
  <si>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</si>
  <si>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</si>
  <si>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</si>
  <si>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</si>
  <si>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</si>
  <si>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</si>
  <si>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</si>
  <si>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</si>
  <si>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</si>
  <si>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</si>
  <si>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</si>
  <si>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</si>
  <si>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</si>
  <si>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</si>
  <si>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</si>
  <si>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</si>
  <si>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</si>
  <si>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</si>
  <si>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</si>
  <si>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</si>
  <si>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</si>
  <si>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</si>
  <si>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</si>
  <si>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</si>
  <si>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</si>
  <si>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</si>
  <si>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</si>
  <si>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</si>
  <si>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</si>
  <si>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</si>
  <si>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</si>
  <si>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</si>
  <si>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</si>
  <si>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</si>
  <si>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</si>
  <si>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</si>
  <si>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</si>
  <si>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</si>
  <si>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</si>
  <si>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</si>
  <si>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</si>
  <si>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</si>
  <si>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</si>
  <si>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</si>
  <si>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</si>
  <si>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</si>
  <si>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</si>
  <si>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</si>
  <si>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</si>
  <si>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</si>
  <si>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</si>
  <si>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</si>
  <si>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</si>
  <si>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</si>
  <si>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</si>
  <si>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</si>
  <si>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</si>
  <si>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</si>
  <si>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</si>
  <si>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</si>
  <si>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</si>
  <si>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</si>
  <si>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</si>
  <si>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</si>
  <si>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</si>
  <si>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</si>
  <si>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</si>
  <si>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</si>
  <si>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</si>
  <si>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</si>
  <si>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</si>
  <si>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</si>
  <si>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</si>
  <si>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</si>
  <si>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</si>
  <si>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</si>
  <si>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</si>
  <si>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</si>
  <si>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</si>
  <si>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</si>
  <si>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</si>
  <si>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</si>
  <si>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</si>
  <si>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</si>
  <si>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</si>
  <si>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</si>
  <si>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</si>
  <si>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</si>
  <si>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</si>
  <si>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</si>
  <si>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</si>
  <si>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</si>
  <si>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</si>
  <si>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</si>
  <si>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</si>
  <si>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</si>
  <si>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</si>
  <si>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</si>
  <si>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</si>
  <si>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</si>
  <si>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</si>
  <si>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</si>
  <si>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</si>
  <si>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</si>
  <si>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</si>
  <si>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</si>
  <si>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</si>
  <si>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</si>
  <si>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</si>
  <si>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</si>
  <si>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</si>
  <si>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</si>
  <si>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</si>
  <si>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</si>
  <si>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</si>
  <si>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</si>
  <si>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</si>
  <si>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</si>
  <si>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</si>
  <si>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</si>
  <si>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</si>
  <si>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</si>
  <si>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</si>
  <si>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</si>
  <si>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</si>
  <si>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</si>
  <si>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</si>
  <si>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</si>
  <si>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</si>
  <si>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</si>
  <si>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</si>
  <si>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</si>
  <si>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</si>
  <si>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</si>
  <si>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</si>
  <si>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</si>
  <si>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</si>
  <si>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</si>
  <si>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</si>
  <si>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</si>
  <si>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</si>
  <si>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</si>
  <si>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</si>
  <si>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</si>
  <si>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</si>
  <si>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</si>
  <si>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</si>
  <si>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</si>
  <si>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</si>
  <si>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</si>
  <si>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</si>
  <si>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</si>
  <si>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</si>
  <si>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</si>
  <si>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</si>
  <si>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</si>
  <si>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</si>
  <si>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</si>
  <si>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</si>
  <si>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</si>
  <si>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</si>
  <si>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</si>
  <si>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</si>
  <si>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</si>
  <si>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</si>
  <si>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</si>
  <si>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</si>
  <si>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</si>
  <si>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</si>
  <si>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</si>
  <si>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</si>
  <si>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</si>
  <si>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</si>
  <si>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</si>
  <si>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</si>
  <si>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</si>
  <si>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</si>
  <si>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</si>
  <si>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</si>
  <si>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</si>
  <si>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</si>
  <si>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</si>
  <si>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</si>
  <si>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</si>
  <si>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</si>
  <si>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</si>
  <si>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</si>
  <si>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</si>
  <si>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</si>
  <si>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</si>
  <si>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</si>
  <si>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</si>
  <si>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</si>
  <si>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</si>
  <si>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</si>
  <si>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</si>
  <si>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</si>
  <si>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</si>
  <si>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</si>
  <si>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</si>
  <si>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</si>
  <si>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</si>
  <si>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</si>
  <si>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</si>
  <si>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</si>
  <si>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</si>
  <si>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</si>
  <si>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</si>
  <si>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</si>
  <si>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</si>
  <si>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</si>
  <si>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</si>
  <si>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</si>
  <si>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</si>
  <si>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</si>
  <si>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</si>
  <si>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</si>
  <si>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</si>
  <si>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</si>
  <si>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</si>
  <si>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</si>
  <si>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</si>
  <si>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</si>
  <si>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</si>
  <si>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</si>
  <si>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</si>
  <si>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</si>
  <si>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</si>
  <si>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</si>
  <si>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</si>
  <si>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</si>
  <si>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</si>
  <si>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</si>
  <si>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</si>
  <si>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</si>
  <si>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</si>
  <si>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</si>
  <si>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</si>
  <si>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</si>
  <si>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</si>
  <si>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</si>
  <si>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</si>
  <si>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</si>
  <si>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</si>
  <si>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</si>
  <si>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</si>
  <si>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</si>
  <si>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</si>
  <si>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</si>
  <si>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</si>
  <si>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</si>
  <si>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</si>
  <si>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</si>
  <si>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</si>
  <si>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</si>
  <si>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</si>
  <si>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</si>
  <si>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</si>
  <si>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</si>
  <si>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</si>
  <si>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</si>
  <si>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</si>
  <si>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</si>
  <si>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</si>
  <si>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</si>
  <si>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</si>
  <si>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</si>
  <si>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</si>
  <si>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</si>
  <si>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</si>
  <si>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</si>
  <si>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</si>
  <si>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</si>
  <si>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</si>
  <si>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</si>
  <si>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</si>
  <si>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</si>
  <si>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</si>
  <si>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</si>
  <si>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</si>
  <si>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</si>
  <si>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</si>
  <si>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</si>
  <si>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</si>
  <si>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</si>
  <si>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</si>
  <si>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</si>
  <si>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</si>
  <si>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</si>
  <si>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</si>
  <si>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</si>
  <si>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</si>
  <si>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</si>
  <si>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</si>
  <si>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</si>
  <si>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</si>
  <si>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</si>
  <si>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</si>
  <si>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</si>
  <si>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</si>
  <si>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</si>
  <si>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</si>
  <si>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</si>
  <si>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</si>
  <si>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</si>
  <si>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</si>
  <si>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</si>
  <si>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</si>
  <si>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</si>
  <si>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</si>
  <si>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</si>
  <si>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</si>
  <si>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</si>
  <si>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</si>
  <si>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</si>
  <si>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</si>
  <si>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</si>
  <si>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</si>
  <si>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</si>
  <si>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</si>
  <si>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</si>
  <si>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</si>
  <si>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</si>
  <si>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</si>
  <si>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</si>
  <si>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</si>
  <si>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</si>
  <si>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</si>
  <si>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</si>
  <si>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</si>
  <si>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</si>
  <si>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</si>
  <si>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</si>
  <si>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</si>
  <si>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</si>
  <si>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</si>
  <si>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</si>
  <si>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</si>
  <si>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</si>
  <si>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</si>
  <si>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</si>
  <si>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</si>
  <si>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</si>
  <si>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</si>
  <si>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</si>
  <si>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</si>
  <si>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</si>
  <si>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</si>
  <si>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</si>
  <si>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</si>
  <si>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</si>
  <si>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</si>
  <si>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</si>
  <si>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</si>
  <si>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</si>
  <si>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</si>
  <si>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</si>
  <si>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</si>
  <si>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</si>
  <si>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</si>
  <si>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</si>
  <si>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</si>
  <si>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</si>
  <si>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</si>
  <si>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</si>
  <si>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</si>
  <si>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</si>
  <si>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</si>
  <si>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</si>
  <si>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</si>
  <si>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</si>
  <si>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</si>
  <si>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</si>
  <si>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</si>
  <si>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</si>
  <si>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</si>
  <si>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</si>
  <si>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</si>
  <si>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</si>
  <si>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</si>
  <si>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</si>
  <si>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</si>
  <si>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</si>
  <si>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</si>
  <si>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</si>
  <si>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</si>
  <si>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</si>
  <si>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</si>
  <si>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</si>
  <si>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</si>
  <si>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</si>
  <si>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</si>
  <si>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</si>
  <si>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</si>
  <si>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</si>
  <si>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</si>
  <si>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</si>
  <si>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</si>
  <si>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</si>
  <si>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</si>
  <si>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</si>
  <si>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</si>
  <si>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</si>
  <si>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</si>
  <si>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</si>
  <si>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</si>
  <si>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</si>
  <si>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</si>
  <si>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</si>
  <si>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</si>
  <si>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</si>
  <si>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</si>
  <si>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</si>
  <si>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</si>
  <si>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</si>
  <si>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</si>
  <si>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</si>
  <si>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</si>
  <si>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</si>
  <si>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</si>
  <si>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</si>
  <si>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</si>
  <si>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</si>
  <si>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</si>
  <si>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</si>
  <si>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</si>
  <si>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</si>
  <si>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</si>
  <si>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</si>
  <si>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</si>
  <si>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</si>
  <si>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</si>
  <si>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</si>
  <si>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</si>
  <si>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</si>
  <si>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</si>
  <si>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</si>
  <si>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</si>
  <si>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</si>
  <si>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</si>
  <si>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</si>
  <si>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</si>
  <si>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</si>
  <si>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</si>
  <si>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</si>
  <si>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</si>
  <si>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</si>
  <si>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</si>
  <si>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</si>
  <si>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</si>
  <si>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</si>
  <si>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</si>
  <si>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</si>
  <si>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</si>
  <si>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</si>
  <si>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</si>
  <si>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</si>
  <si>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</si>
  <si>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</si>
  <si>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</si>
  <si>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</si>
  <si>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</si>
  <si>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</si>
  <si>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</si>
  <si>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</si>
  <si>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</si>
  <si>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</si>
  <si>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</si>
  <si>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</si>
  <si>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</si>
  <si>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</si>
  <si>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</si>
  <si>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</si>
  <si>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</si>
  <si>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</si>
  <si>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</si>
  <si>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</si>
  <si>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</si>
  <si>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</si>
  <si>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</si>
  <si>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</si>
  <si>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</si>
  <si>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</si>
  <si>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</si>
  <si>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</si>
  <si>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</si>
  <si>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</si>
  <si>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</si>
  <si>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</si>
  <si>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</si>
  <si>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</si>
  <si>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</si>
  <si>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</si>
  <si>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</si>
  <si>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</si>
  <si>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</si>
  <si>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</si>
  <si>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</si>
  <si>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</si>
  <si>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</si>
  <si>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</si>
  <si>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</si>
  <si>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</si>
  <si>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</si>
  <si>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</si>
  <si>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</si>
  <si>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</si>
  <si>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</si>
  <si>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</si>
  <si>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</si>
  <si>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</si>
  <si>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</si>
  <si>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</si>
  <si>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</si>
  <si>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</si>
  <si>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</si>
  <si>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</si>
  <si>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</si>
  <si>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</si>
  <si>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</si>
  <si>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</si>
  <si>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</si>
  <si>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</si>
  <si>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</si>
  <si>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</si>
  <si>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</si>
  <si>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</si>
  <si>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</si>
  <si>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</si>
  <si>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</si>
  <si>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</si>
  <si>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</si>
  <si>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</si>
  <si>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</si>
  <si>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</si>
  <si>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</si>
  <si>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</si>
  <si>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</si>
  <si>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</si>
  <si>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</si>
  <si>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</si>
  <si>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</si>
  <si>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</si>
  <si>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</si>
  <si>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</si>
  <si>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</si>
  <si>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</si>
  <si>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</si>
  <si>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</si>
  <si>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</si>
  <si>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</si>
  <si>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</si>
  <si>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</si>
  <si>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</si>
  <si>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</si>
  <si>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</si>
  <si>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</si>
  <si>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</si>
  <si>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</si>
  <si>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</si>
  <si>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</si>
  <si>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</si>
  <si>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</si>
  <si>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</si>
  <si>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</si>
  <si>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</si>
  <si>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</si>
  <si>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</si>
  <si>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</si>
  <si>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</si>
  <si>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</si>
  <si>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</si>
  <si>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</si>
  <si>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</si>
  <si>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</si>
  <si>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</si>
  <si>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</si>
  <si>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</si>
  <si>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</si>
  <si>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</si>
  <si>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</si>
  <si>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</si>
  <si>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</si>
  <si>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</si>
  <si>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</si>
  <si>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</si>
  <si>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</si>
  <si>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</si>
  <si>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</si>
  <si>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</si>
  <si>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</si>
  <si>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</si>
  <si>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</si>
  <si>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</si>
  <si>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</si>
  <si>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</si>
  <si>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</si>
  <si>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</si>
  <si>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</si>
  <si>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</si>
  <si>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</si>
  <si>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</si>
  <si>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</si>
  <si>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</si>
  <si>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</si>
  <si>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</si>
  <si>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</si>
  <si>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</si>
  <si>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</si>
  <si>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</si>
  <si>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</si>
  <si>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</si>
  <si>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</si>
  <si>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</si>
  <si>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</si>
  <si>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</si>
  <si>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</si>
  <si>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</si>
  <si>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</si>
  <si>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</si>
  <si>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</si>
  <si>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</si>
  <si>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</si>
  <si>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</si>
  <si>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</si>
  <si>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</si>
  <si>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</si>
  <si>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</si>
  <si>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</si>
  <si>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</si>
  <si>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</si>
  <si>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</si>
  <si>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</si>
  <si>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</si>
  <si>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</si>
  <si>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</si>
  <si>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</si>
  <si>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</si>
  <si>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</si>
  <si>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</si>
  <si>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</si>
  <si>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</si>
  <si>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</si>
  <si>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</si>
  <si>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</si>
  <si>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</si>
  <si>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</si>
  <si>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</si>
  <si>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</si>
  <si>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</si>
  <si>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</si>
  <si>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</si>
  <si>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</si>
  <si>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</si>
  <si>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</si>
  <si>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</si>
  <si>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</si>
  <si>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</si>
  <si>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</si>
  <si>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</si>
  <si>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</si>
  <si>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</si>
  <si>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</si>
  <si>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</si>
  <si>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</si>
  <si>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</si>
  <si>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</si>
  <si>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</si>
  <si>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</si>
  <si>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</si>
  <si>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</si>
  <si>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</si>
  <si>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</si>
  <si>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</si>
  <si>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</si>
  <si>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</si>
  <si>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</si>
  <si>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</si>
  <si>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</si>
  <si>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</si>
  <si>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</si>
  <si>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</si>
  <si>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</si>
  <si>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</si>
  <si>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</si>
  <si>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</si>
  <si>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</si>
  <si>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</si>
  <si>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</si>
  <si>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</si>
  <si>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</si>
  <si>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</si>
  <si>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</si>
  <si>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</si>
  <si>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</si>
  <si>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</si>
  <si>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</si>
  <si>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</si>
  <si>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</si>
  <si>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</si>
  <si>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</si>
  <si>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</si>
  <si>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</si>
  <si>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</si>
  <si>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</si>
  <si>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</si>
  <si>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</si>
  <si>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</si>
  <si>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</si>
  <si>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</si>
  <si>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</si>
  <si>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</si>
  <si>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</si>
  <si>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</si>
  <si>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</si>
  <si>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</si>
  <si>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</si>
  <si>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</si>
  <si>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</si>
  <si>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</si>
  <si>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</si>
  <si>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</si>
  <si>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</si>
  <si>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</si>
  <si>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</si>
  <si>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</si>
  <si>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</si>
  <si>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</si>
  <si>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</si>
  <si>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</si>
  <si>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</si>
  <si>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</si>
  <si>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</si>
  <si>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</si>
  <si>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</si>
  <si>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</si>
  <si>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</si>
  <si>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</si>
  <si>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</si>
  <si>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</si>
  <si>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</si>
  <si>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</si>
  <si>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</si>
  <si>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</si>
  <si>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</si>
  <si>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</si>
  <si>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</si>
  <si>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</si>
  <si>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</si>
  <si>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</si>
  <si>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</si>
  <si>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</si>
  <si>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</si>
  <si>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</si>
  <si>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</si>
  <si>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</si>
  <si>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</si>
  <si>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</si>
  <si>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</si>
  <si>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</si>
  <si>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</si>
  <si>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</si>
  <si>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</si>
  <si>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</si>
  <si>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</si>
  <si>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</si>
  <si>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</si>
  <si>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</si>
  <si>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</si>
  <si>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</si>
  <si>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</si>
  <si>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</si>
  <si>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</si>
  <si>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</si>
  <si>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</si>
  <si>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</si>
  <si>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</si>
  <si>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</si>
  <si>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</si>
  <si>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</si>
  <si>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</si>
  <si>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</si>
  <si>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</si>
  <si>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</si>
  <si>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</si>
  <si>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</si>
  <si>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</si>
  <si>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</si>
  <si>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</si>
  <si>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</si>
  <si>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</si>
  <si>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</si>
  <si>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</si>
  <si>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</si>
  <si>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</si>
  <si>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</si>
  <si>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</si>
  <si>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</si>
  <si>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</si>
  <si>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</si>
  <si>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</si>
  <si>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</si>
  <si>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</si>
  <si>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</si>
  <si>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</si>
  <si>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</si>
  <si>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</si>
  <si>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</si>
  <si>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</si>
  <si>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</si>
  <si>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</si>
  <si>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</si>
  <si>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</si>
  <si>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</si>
  <si>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</si>
  <si>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</si>
  <si>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</si>
  <si>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</si>
  <si>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</si>
  <si>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</si>
  <si>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</si>
  <si>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</si>
  <si>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</si>
  <si>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</si>
  <si>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</si>
  <si>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</si>
  <si>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</si>
  <si>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</si>
  <si>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</si>
  <si>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</si>
  <si>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</si>
  <si>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</si>
  <si>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</si>
  <si>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</si>
  <si>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</si>
  <si>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</si>
  <si>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</si>
  <si>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</si>
  <si>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</si>
  <si>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</si>
  <si>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</si>
  <si>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</si>
  <si>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</si>
  <si>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</si>
  <si>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</si>
  <si>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</si>
  <si>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</si>
  <si>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</si>
  <si>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</si>
  <si>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</si>
  <si>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</si>
  <si>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</si>
  <si>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</si>
  <si>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</si>
  <si>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</si>
  <si>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</si>
  <si>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</si>
  <si>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</si>
  <si>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</si>
  <si>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</si>
  <si>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</si>
  <si>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</si>
  <si>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</si>
  <si>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</si>
  <si>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</si>
  <si>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</si>
  <si>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</si>
  <si>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</si>
  <si>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</si>
  <si>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</si>
  <si>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</si>
  <si>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</si>
  <si>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</si>
  <si>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</si>
  <si>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</si>
  <si>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</si>
  <si>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</si>
  <si>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</si>
  <si>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</si>
  <si>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</si>
  <si>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</si>
  <si>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</si>
  <si>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</si>
  <si>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</si>
  <si>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</si>
  <si>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</si>
  <si>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</si>
  <si>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</si>
  <si>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</si>
  <si>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</si>
  <si>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</si>
  <si>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</si>
  <si>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</si>
  <si>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</si>
  <si>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</si>
  <si>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</si>
  <si>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</si>
  <si>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</si>
  <si>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</si>
  <si>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</si>
  <si>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</si>
  <si>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</si>
  <si>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</si>
  <si>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</si>
  <si>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</si>
  <si>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</si>
  <si>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</si>
  <si>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</si>
  <si>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</si>
  <si>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</si>
  <si>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</si>
  <si>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</si>
  <si>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</si>
  <si>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</si>
  <si>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</si>
  <si>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</si>
  <si>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</si>
  <si>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</si>
  <si>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</si>
  <si>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</si>
  <si>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</si>
  <si>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</si>
  <si>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</si>
  <si>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</si>
  <si>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</si>
  <si>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</si>
  <si>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</si>
  <si>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</si>
  <si>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</si>
  <si>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</si>
  <si>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</si>
  <si>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</si>
  <si>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</si>
  <si>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</si>
  <si>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</si>
  <si>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</si>
  <si>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</si>
  <si>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</si>
  <si>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</si>
  <si>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</si>
  <si>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</si>
  <si>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</si>
  <si>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</si>
  <si>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</si>
  <si>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</si>
  <si>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</si>
  <si>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</si>
  <si>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</si>
  <si>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</si>
  <si>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</si>
  <si>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</si>
  <si>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</si>
  <si>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</si>
  <si>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</si>
  <si>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</si>
  <si>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</si>
  <si>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</si>
  <si>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</si>
  <si>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</si>
  <si>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</si>
  <si>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</si>
  <si>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</si>
  <si>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</si>
  <si>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</si>
  <si>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</si>
  <si>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</si>
  <si>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</si>
  <si>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</si>
  <si>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</si>
  <si>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</si>
  <si>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</si>
  <si>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</si>
  <si>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</si>
  <si>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</si>
  <si>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</si>
  <si>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</si>
  <si>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</si>
  <si>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</si>
  <si>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</si>
  <si>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</si>
  <si>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</si>
  <si>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</si>
  <si>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</si>
  <si>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</si>
  <si>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</si>
  <si>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</si>
  <si>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</si>
  <si>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</si>
  <si>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</si>
  <si>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</si>
  <si>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</si>
  <si>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</si>
  <si>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</si>
  <si>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</si>
  <si>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</si>
  <si>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</si>
  <si>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</si>
  <si>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</si>
  <si>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</si>
  <si>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</si>
  <si>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</si>
  <si>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</si>
  <si>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</si>
  <si>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</si>
  <si>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</si>
  <si>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</si>
  <si>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</si>
  <si>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</si>
  <si>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</si>
  <si>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</si>
  <si>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</si>
  <si>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</si>
  <si>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</si>
  <si>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</si>
  <si>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</si>
  <si>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</si>
  <si>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</si>
  <si>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</si>
  <si>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</si>
  <si>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</si>
  <si>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</si>
  <si>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</si>
  <si>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</si>
  <si>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</si>
  <si>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</si>
  <si>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</si>
  <si>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</si>
  <si>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</si>
  <si>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</si>
  <si>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</si>
  <si>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</si>
  <si>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</si>
  <si>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</si>
  <si>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</si>
  <si>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</si>
  <si>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</si>
  <si>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</si>
  <si>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</si>
  <si>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</si>
  <si>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</si>
  <si>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</si>
  <si>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</si>
  <si>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</si>
  <si>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</si>
  <si>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</si>
  <si>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</si>
  <si>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</si>
  <si>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</si>
  <si>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</si>
  <si>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</si>
  <si>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</si>
  <si>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</si>
  <si>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</si>
  <si>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</si>
  <si>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</si>
  <si>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</si>
  <si>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</si>
  <si>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</si>
  <si>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</si>
  <si>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</si>
  <si>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</si>
  <si>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</si>
  <si>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</si>
  <si>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</si>
  <si>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</si>
  <si>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</si>
  <si>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</si>
  <si>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</si>
  <si>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</si>
  <si>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</si>
  <si>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</si>
  <si>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</si>
  <si>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</si>
  <si>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</si>
  <si>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</si>
  <si>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</si>
  <si>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</si>
  <si>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</si>
  <si>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</si>
  <si>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</si>
  <si>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</si>
  <si>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</si>
  <si>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</si>
  <si>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</si>
  <si>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</si>
  <si>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</si>
  <si>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</si>
  <si>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</si>
  <si>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</si>
  <si>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</si>
  <si>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</si>
  <si>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</si>
  <si>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</si>
  <si>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</si>
  <si>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</si>
  <si>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</si>
  <si>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</si>
  <si>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</si>
  <si>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</si>
  <si>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</si>
  <si>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</si>
  <si>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</si>
  <si>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</si>
  <si>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</si>
  <si>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</si>
  <si>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</si>
  <si>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</si>
  <si>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</si>
  <si>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</si>
  <si>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</si>
  <si>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</si>
  <si>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</si>
  <si>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</si>
  <si>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</si>
  <si>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</si>
  <si>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</si>
  <si>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</si>
  <si>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</si>
  <si>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</si>
  <si>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</si>
  <si>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</si>
  <si>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</si>
  <si>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</si>
  <si>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</si>
  <si>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</si>
  <si>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</si>
  <si>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</si>
  <si>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</si>
  <si>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</si>
  <si>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</si>
  <si>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</si>
  <si>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</si>
  <si>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</si>
  <si>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</si>
  <si>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</si>
  <si>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</si>
  <si>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</si>
  <si>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</si>
  <si>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</si>
  <si>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</si>
  <si>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</si>
  <si>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</si>
  <si>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</si>
  <si>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</si>
  <si>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</si>
  <si>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</si>
  <si>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</si>
  <si>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</si>
  <si>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</si>
  <si>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</si>
  <si>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</si>
  <si>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</si>
  <si>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</si>
  <si>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</si>
  <si>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</si>
  <si>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</si>
  <si>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</si>
  <si>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</si>
  <si>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</si>
  <si>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</si>
  <si>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</si>
  <si>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</si>
  <si>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</si>
  <si>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</si>
  <si>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</si>
  <si>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</si>
  <si>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</si>
  <si>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</si>
  <si>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</si>
  <si>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</si>
  <si>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</si>
  <si>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</si>
  <si>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</si>
  <si>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</si>
  <si>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</si>
  <si>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</si>
  <si>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</si>
  <si>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</si>
  <si>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</si>
  <si>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</si>
  <si>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</si>
  <si>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</si>
  <si>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</si>
  <si>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</si>
  <si>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</si>
  <si>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</si>
  <si>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</si>
  <si>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</si>
  <si>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</si>
  <si>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</si>
  <si>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</si>
  <si>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</si>
  <si>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</si>
  <si>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</si>
  <si>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</si>
  <si>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</si>
  <si>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</si>
  <si>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</si>
  <si>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</si>
  <si>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</si>
  <si>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</si>
  <si>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</si>
  <si>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</si>
  <si>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</si>
  <si>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</si>
  <si>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</si>
  <si>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</si>
  <si>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</si>
  <si>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</si>
  <si>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</si>
  <si>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</si>
  <si>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</si>
  <si>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</si>
  <si>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</si>
  <si>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</si>
  <si>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</si>
  <si>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</si>
  <si>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</si>
  <si>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</si>
  <si>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</si>
  <si>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</si>
  <si>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</si>
  <si>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</si>
  <si>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</si>
  <si>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</si>
  <si>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</si>
  <si>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</si>
  <si>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</si>
  <si>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</si>
  <si>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</si>
  <si>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</si>
  <si>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</si>
  <si>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</si>
  <si>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</si>
  <si>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</si>
  <si>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</si>
  <si>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</si>
  <si>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</si>
  <si>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</si>
  <si>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</si>
  <si>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</si>
  <si>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</si>
  <si>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</si>
  <si>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</si>
  <si>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</si>
  <si>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</si>
  <si>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</si>
  <si>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</si>
  <si>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</si>
  <si>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</si>
  <si>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</si>
  <si>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</si>
  <si>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</si>
  <si>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</si>
  <si>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</si>
  <si>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</si>
  <si>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</si>
  <si>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</si>
  <si>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</si>
  <si>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</si>
  <si>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</si>
  <si>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</si>
  <si>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</si>
  <si>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</si>
  <si>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</si>
  <si>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</si>
  <si>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</si>
  <si>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</si>
  <si>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</si>
  <si>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</si>
  <si>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</si>
  <si>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</si>
  <si>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</si>
  <si>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</si>
  <si>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</si>
  <si>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</si>
  <si>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</si>
  <si>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</si>
  <si>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</si>
  <si>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</si>
  <si>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</si>
  <si>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</si>
  <si>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</si>
  <si>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</si>
  <si>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</si>
  <si>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</si>
  <si>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</si>
  <si>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</si>
  <si>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</si>
  <si>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</si>
  <si>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</si>
  <si>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</si>
  <si>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</si>
  <si>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</si>
  <si>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</si>
  <si>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</si>
  <si>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</si>
  <si>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</si>
  <si>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</si>
  <si>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</si>
  <si>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</si>
  <si>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</si>
  <si>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</si>
  <si>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</si>
  <si>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</si>
  <si>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</si>
  <si>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</si>
  <si>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</si>
  <si>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</si>
  <si>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</si>
  <si>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</si>
  <si>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</si>
  <si>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</si>
  <si>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</si>
  <si>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</si>
  <si>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</si>
  <si>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</si>
  <si>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</si>
  <si>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</si>
  <si>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</si>
  <si>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</si>
  <si>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</si>
  <si>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</si>
  <si>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</si>
  <si>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</si>
  <si>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</si>
  <si>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</si>
  <si>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</si>
  <si>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</si>
  <si>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</si>
  <si>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</si>
  <si>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</si>
  <si>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</si>
  <si>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</si>
  <si>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</si>
  <si>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</si>
  <si>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</si>
  <si>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</si>
  <si>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</si>
  <si>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</si>
  <si>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</si>
  <si>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</si>
  <si>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</si>
  <si>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</si>
  <si>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</si>
  <si>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</si>
  <si>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</si>
  <si>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</si>
  <si>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</si>
  <si>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</si>
  <si>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</si>
  <si>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</si>
  <si>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</si>
  <si>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</si>
  <si>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</si>
  <si>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</si>
  <si>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</si>
  <si>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</si>
  <si>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</si>
  <si>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</si>
  <si>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</si>
  <si>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</si>
  <si>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</si>
  <si>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</si>
  <si>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</si>
  <si>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</si>
  <si>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</si>
  <si>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</si>
  <si>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</si>
  <si>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</si>
  <si>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</si>
  <si>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</si>
  <si>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</si>
  <si>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</si>
  <si>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</si>
  <si>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</si>
  <si>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</si>
  <si>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</si>
  <si>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</si>
  <si>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</si>
  <si>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</si>
  <si>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</si>
  <si>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</si>
  <si>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</si>
  <si>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</si>
  <si>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</si>
  <si>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</si>
  <si>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</si>
  <si>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</si>
  <si>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</si>
  <si>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</si>
  <si>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</si>
  <si>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</si>
  <si>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</si>
  <si>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</si>
  <si>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</si>
  <si>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</si>
  <si>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</si>
  <si>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</si>
  <si>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</si>
  <si>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</si>
  <si>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</si>
  <si>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</si>
  <si>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</si>
  <si>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</si>
  <si>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</si>
  <si>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</si>
  <si>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</si>
  <si>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</si>
  <si>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</si>
  <si>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</si>
  <si>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</si>
  <si>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</si>
  <si>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</si>
  <si>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</si>
  <si>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</si>
  <si>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</si>
  <si>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</si>
  <si>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</si>
  <si>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</si>
  <si>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</si>
  <si>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</si>
  <si>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</si>
  <si>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</si>
  <si>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</si>
  <si>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</si>
  <si>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</si>
  <si>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</si>
  <si>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</si>
  <si>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</si>
  <si>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</si>
  <si>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</si>
  <si>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</si>
  <si>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</si>
  <si>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</si>
  <si>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</si>
  <si>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</si>
  <si>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</si>
  <si>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</si>
  <si>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</si>
  <si>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</si>
  <si>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</si>
  <si>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</si>
  <si>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</si>
  <si>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</si>
  <si>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</si>
  <si>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</si>
  <si>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</si>
  <si>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</si>
  <si>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</si>
  <si>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</si>
  <si>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</si>
  <si>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</si>
  <si>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</si>
  <si>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</si>
  <si>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</si>
  <si>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</si>
  <si>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</si>
  <si>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</si>
  <si>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</si>
  <si>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</si>
  <si>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</si>
  <si>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</si>
  <si>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</si>
  <si>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</si>
  <si>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</si>
  <si>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</si>
  <si>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</si>
  <si>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</si>
  <si>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</si>
  <si>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</si>
  <si>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</si>
  <si>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</si>
  <si>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</si>
  <si>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</si>
  <si>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</si>
  <si>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</si>
  <si>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</si>
  <si>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</si>
  <si>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</si>
  <si>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</si>
  <si>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</si>
  <si>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</si>
  <si>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</si>
  <si>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</si>
  <si>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</si>
  <si>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</si>
  <si>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</si>
  <si>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</si>
  <si>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</si>
  <si>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</si>
  <si>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</si>
  <si>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</si>
  <si>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</si>
  <si>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</si>
  <si>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</si>
  <si>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</si>
  <si>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</si>
  <si>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</si>
  <si>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</si>
  <si>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</si>
  <si>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</si>
  <si>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</si>
  <si>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</si>
  <si>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</si>
  <si>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</si>
  <si>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</si>
  <si>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</si>
  <si>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</si>
  <si>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</si>
  <si>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</si>
  <si>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</si>
  <si>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</si>
  <si>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</si>
  <si>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</si>
  <si>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</si>
  <si>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</si>
  <si>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</si>
  <si>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</si>
  <si>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</si>
  <si>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</si>
  <si>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</si>
  <si>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</si>
  <si>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</si>
  <si>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</si>
  <si>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</si>
  <si>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</si>
  <si>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</si>
  <si>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</si>
  <si>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</si>
  <si>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</si>
  <si>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</si>
  <si>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</si>
  <si>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</si>
  <si>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</si>
  <si>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</si>
  <si>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</si>
  <si>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</si>
  <si>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</si>
  <si>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</si>
  <si>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</si>
  <si>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</si>
  <si>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</si>
  <si>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</si>
  <si>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</si>
  <si>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</si>
  <si>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</si>
  <si>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</si>
  <si>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</si>
  <si>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</si>
  <si>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</si>
  <si>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</si>
  <si>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</si>
  <si>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</si>
  <si>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</si>
  <si>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</si>
  <si>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</si>
  <si>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</si>
  <si>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</si>
  <si>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</si>
  <si>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</si>
  <si>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</si>
  <si>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</si>
  <si>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</si>
  <si>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</si>
  <si>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</si>
  <si>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</si>
  <si>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</si>
  <si>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</si>
  <si>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</si>
  <si>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</si>
  <si>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</si>
  <si>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</si>
  <si>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</si>
  <si>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</si>
  <si>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</si>
  <si>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</si>
  <si>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</si>
  <si>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</si>
  <si>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</si>
  <si>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</si>
  <si>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</si>
  <si>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</si>
  <si>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</si>
  <si>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</si>
  <si>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</si>
  <si>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</si>
  <si>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</si>
  <si>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</si>
  <si>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</si>
  <si>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</si>
  <si>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</si>
  <si>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</si>
  <si>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</si>
  <si>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</si>
  <si>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</si>
  <si>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</si>
  <si>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</si>
  <si>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</si>
  <si>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</si>
  <si>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</si>
  <si>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</si>
  <si>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</si>
  <si>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</si>
  <si>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</si>
  <si>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</si>
  <si>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</si>
  <si>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</si>
  <si>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</si>
  <si>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</si>
  <si>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</si>
  <si>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</si>
  <si>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</si>
  <si>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</si>
  <si>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</si>
  <si>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</si>
  <si>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</si>
  <si>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</si>
  <si>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</si>
  <si>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</si>
  <si>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</si>
  <si>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</si>
  <si>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</si>
  <si>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</si>
  <si>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</si>
  <si>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</si>
  <si>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</si>
  <si>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</si>
  <si>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</si>
  <si>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</si>
  <si>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</si>
  <si>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</si>
  <si>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</si>
  <si>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</si>
  <si>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</si>
  <si>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</si>
  <si>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</si>
  <si>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</si>
  <si>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</si>
  <si>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</si>
  <si>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</si>
  <si>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</si>
  <si>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</si>
  <si>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</si>
  <si>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</si>
  <si>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</si>
  <si>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</si>
  <si>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</si>
  <si>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</si>
  <si>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</si>
  <si>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</si>
  <si>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</si>
  <si>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</si>
  <si>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</si>
  <si>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</si>
  <si>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</si>
  <si>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</si>
  <si>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</si>
  <si>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</si>
  <si>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</si>
  <si>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</si>
  <si>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</si>
  <si>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</si>
  <si>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</si>
  <si>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</si>
  <si>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</si>
  <si>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</si>
  <si>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</si>
  <si>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</si>
  <si>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</si>
  <si>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</si>
  <si>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</si>
  <si>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</si>
  <si>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</si>
  <si>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</si>
  <si>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</si>
  <si>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</si>
  <si>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</si>
  <si>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</si>
  <si>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</si>
  <si>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</si>
  <si>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</si>
  <si>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</si>
  <si>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</si>
  <si>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</si>
  <si>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</si>
  <si>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</si>
  <si>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</si>
  <si>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</si>
  <si>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</si>
  <si>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</si>
  <si>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</si>
  <si>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</si>
  <si>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</si>
  <si>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</si>
  <si>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</si>
  <si>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</si>
  <si>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</si>
  <si>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</si>
  <si>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</si>
  <si>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</si>
  <si>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</si>
  <si>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</si>
  <si>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</si>
  <si>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</si>
  <si>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</si>
  <si>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</si>
  <si>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</si>
  <si>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</si>
  <si>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</si>
  <si>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</si>
  <si>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</si>
  <si>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</si>
  <si>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</si>
  <si>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</si>
  <si>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</si>
  <si>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</si>
  <si>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</si>
  <si>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</si>
  <si>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</si>
  <si>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</si>
  <si>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</si>
  <si>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</si>
  <si>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</si>
  <si>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</si>
  <si>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</si>
  <si>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</si>
  <si>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</si>
  <si>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</si>
  <si>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</si>
  <si>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</si>
  <si>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</si>
  <si>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</si>
  <si>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</si>
  <si>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</si>
  <si>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</si>
  <si>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</si>
  <si>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</si>
  <si>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</si>
  <si>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</si>
  <si>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</si>
  <si>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</si>
  <si>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</si>
  <si>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</si>
  <si>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</si>
  <si>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</si>
  <si>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</si>
  <si>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</si>
  <si>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</si>
  <si>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</si>
  <si>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</si>
  <si>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</si>
  <si>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</si>
  <si>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</si>
  <si>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</si>
  <si>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</si>
  <si>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</si>
  <si>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</si>
  <si>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</si>
  <si>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</si>
  <si>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</si>
  <si>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</si>
  <si>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</si>
  <si>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</si>
  <si>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</si>
  <si>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</si>
  <si>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</si>
  <si>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</si>
  <si>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</si>
  <si>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</si>
  <si>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</si>
  <si>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</si>
  <si>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</si>
  <si>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</si>
  <si>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</si>
  <si>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</si>
  <si>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</si>
  <si>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</si>
  <si>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</si>
  <si>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</si>
  <si>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</si>
  <si>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</si>
  <si>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</si>
  <si>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</si>
  <si>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</si>
  <si>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</si>
  <si>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</si>
  <si>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</si>
  <si>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</si>
  <si>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</si>
  <si>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</si>
  <si>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</si>
  <si>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</si>
  <si>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</si>
  <si>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</si>
  <si>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</si>
  <si>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</si>
  <si>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</si>
  <si>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</si>
  <si>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</si>
  <si>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</si>
  <si>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</si>
  <si>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</si>
  <si>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</si>
  <si>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</si>
  <si>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</si>
  <si>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</si>
  <si>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</si>
  <si>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</si>
  <si>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</si>
  <si>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</si>
  <si>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</si>
  <si>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</si>
  <si>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</si>
  <si>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</si>
  <si>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</si>
  <si>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</si>
  <si>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</si>
  <si>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</si>
  <si>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</si>
  <si>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</si>
  <si>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</si>
  <si>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</si>
  <si>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</si>
  <si>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</si>
  <si>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</si>
  <si>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</si>
  <si>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</si>
  <si>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</si>
  <si>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</si>
  <si>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</si>
  <si>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</si>
  <si>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</si>
  <si>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</si>
  <si>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</si>
  <si>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</si>
  <si>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</si>
  <si>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</si>
  <si>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</si>
  <si>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</si>
  <si>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</si>
  <si>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</si>
  <si>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</si>
  <si>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</si>
  <si>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</si>
  <si>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</si>
  <si>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</si>
  <si>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</si>
  <si>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</si>
  <si>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</si>
  <si>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</si>
  <si>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</si>
  <si>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</si>
  <si>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</si>
  <si>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</si>
  <si>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</si>
  <si>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</si>
  <si>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</si>
  <si>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</si>
  <si>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</si>
  <si>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</si>
  <si>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</si>
  <si>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</si>
  <si>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</si>
  <si>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</si>
  <si>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</si>
  <si>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</si>
  <si>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</si>
  <si>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</si>
  <si>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</si>
  <si>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</si>
  <si>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</si>
  <si>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</si>
  <si>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</si>
  <si>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</si>
  <si>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</si>
  <si>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</si>
  <si>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</si>
  <si>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</si>
  <si>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</si>
  <si>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</si>
  <si>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</si>
  <si>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</si>
  <si>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</si>
  <si>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</si>
  <si>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</si>
  <si>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</si>
  <si>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</si>
  <si>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</si>
  <si>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</si>
  <si>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</si>
  <si>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</si>
  <si>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</si>
  <si>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</si>
  <si>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</si>
  <si>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</si>
  <si>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</si>
  <si>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</si>
  <si>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</si>
  <si>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</si>
  <si>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</si>
  <si>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</si>
  <si>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</si>
  <si>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</si>
  <si>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</si>
  <si>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</si>
  <si>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</si>
  <si>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</si>
  <si>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</si>
  <si>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</si>
  <si>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</si>
  <si>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</si>
  <si>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</si>
  <si>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</si>
  <si>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</si>
  <si>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</si>
  <si>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</si>
  <si>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</si>
  <si>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</si>
  <si>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</si>
  <si>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</si>
  <si>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</si>
  <si>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</si>
  <si>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</si>
  <si>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</si>
  <si>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</si>
  <si>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</si>
  <si>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</si>
  <si>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</si>
  <si>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</si>
  <si>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</si>
  <si>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</si>
  <si>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</si>
  <si>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</si>
  <si>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</si>
  <si>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</si>
  <si>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</si>
  <si>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</si>
  <si>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</si>
  <si>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</si>
  <si>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</si>
  <si>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</si>
  <si>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</si>
  <si>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</si>
  <si>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</si>
  <si>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</si>
  <si>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</si>
  <si>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</si>
  <si>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</si>
  <si>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</si>
  <si>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</si>
  <si>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</si>
  <si>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</si>
  <si>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</si>
  <si>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</si>
  <si>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</si>
  <si>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</si>
  <si>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</si>
  <si>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</si>
  <si>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</si>
  <si>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</si>
  <si>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</si>
  <si>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</si>
  <si>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</si>
  <si>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</si>
  <si>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</si>
  <si>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</si>
  <si>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</si>
  <si>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</si>
  <si>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</si>
  <si>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</si>
  <si>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</si>
  <si>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</si>
  <si>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</si>
  <si>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</si>
  <si>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</si>
  <si>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</si>
  <si>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</si>
  <si>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</si>
  <si>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</si>
  <si>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</si>
  <si>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</si>
  <si>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</si>
  <si>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</si>
  <si>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</si>
  <si>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</si>
  <si>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</si>
  <si>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</si>
  <si>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</si>
  <si>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</si>
  <si>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</si>
  <si>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</si>
  <si>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</si>
  <si>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</si>
  <si>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</si>
  <si>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</si>
  <si>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</si>
  <si>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</si>
  <si>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</si>
  <si>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</si>
  <si>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</si>
  <si>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</si>
  <si>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</si>
  <si>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</si>
  <si>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</si>
  <si>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</si>
  <si>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</si>
  <si>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</si>
  <si>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</si>
  <si>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</si>
  <si>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</si>
  <si>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</si>
  <si>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</si>
  <si>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</si>
  <si>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</si>
  <si>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</si>
  <si>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</si>
  <si>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</si>
  <si>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</si>
  <si>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</si>
  <si>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</si>
  <si>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</si>
  <si>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</si>
  <si>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</si>
  <si>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</si>
  <si>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</si>
  <si>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</si>
  <si>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</si>
  <si>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</si>
  <si>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</si>
  <si>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</si>
  <si>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</si>
  <si>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</si>
  <si>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</si>
  <si>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</si>
  <si>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</si>
  <si>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</si>
  <si>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</si>
  <si>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</si>
  <si>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</si>
  <si>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</si>
  <si>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</si>
  <si>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</si>
  <si>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</si>
  <si>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</si>
  <si>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</si>
  <si>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</si>
  <si>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</si>
  <si>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</si>
  <si>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</si>
  <si>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</si>
  <si>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</si>
  <si>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</si>
  <si>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</si>
  <si>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</si>
  <si>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</si>
  <si>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</si>
  <si>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</si>
  <si>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</si>
  <si>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</si>
  <si>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</si>
  <si>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</si>
  <si>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</si>
  <si>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</si>
  <si>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</si>
  <si>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</si>
  <si>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</si>
  <si>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</si>
  <si>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</si>
  <si>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</si>
  <si>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</si>
  <si>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</si>
  <si>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</si>
  <si>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</si>
  <si>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</si>
  <si>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</si>
  <si>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</si>
  <si>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</si>
  <si>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</si>
  <si>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</si>
  <si>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</si>
  <si>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</si>
  <si>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</si>
  <si>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</si>
  <si>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</si>
  <si>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</si>
  <si>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</si>
  <si>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</si>
  <si>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</si>
  <si>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</si>
  <si>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</si>
  <si>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</si>
  <si>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</si>
  <si>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</si>
  <si>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</si>
  <si>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</si>
  <si>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</si>
  <si>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</si>
  <si>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</si>
  <si>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</si>
  <si>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</si>
  <si>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</si>
  <si>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</si>
  <si>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</si>
  <si>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</si>
  <si>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</si>
  <si>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</si>
  <si>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</si>
  <si>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</si>
  <si>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</si>
  <si>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</si>
  <si>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</si>
  <si>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</si>
  <si>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</si>
  <si>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</si>
  <si>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</si>
  <si>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</si>
  <si>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</si>
  <si>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</si>
  <si>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</si>
  <si>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</si>
  <si>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</si>
  <si>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</si>
  <si>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</si>
  <si>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</si>
  <si>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</si>
  <si>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</si>
  <si>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</si>
  <si>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</si>
  <si>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</si>
  <si>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</si>
  <si>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</si>
  <si>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</si>
  <si>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</si>
  <si>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</si>
  <si>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</si>
  <si>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</si>
  <si>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</si>
  <si>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</si>
  <si>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</si>
  <si>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</si>
  <si>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</si>
  <si>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</si>
  <si>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</si>
  <si>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</si>
  <si>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</si>
  <si>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</si>
  <si>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</si>
  <si>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</si>
  <si>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</si>
  <si>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</si>
  <si>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</si>
  <si>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</si>
  <si>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</si>
  <si>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</si>
  <si>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</si>
  <si>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</si>
  <si>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</si>
  <si>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</si>
  <si>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</si>
  <si>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</si>
  <si>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</si>
  <si>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</si>
  <si>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</si>
  <si>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</si>
  <si>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</si>
  <si>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</si>
  <si>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</si>
  <si>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</si>
  <si>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</si>
  <si>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</si>
  <si>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</si>
  <si>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</si>
  <si>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</si>
  <si>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</si>
  <si>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</si>
  <si>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</si>
  <si>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</si>
  <si>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</si>
  <si>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</si>
  <si>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</si>
  <si>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</si>
  <si>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</si>
  <si>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</si>
  <si>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</si>
  <si>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</si>
  <si>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</si>
  <si>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</si>
  <si>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</si>
  <si>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</si>
  <si>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</si>
  <si>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</si>
  <si>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</si>
  <si>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</si>
  <si>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</si>
  <si>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</si>
  <si>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</si>
  <si>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</si>
  <si>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</si>
  <si>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</si>
  <si>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</si>
  <si>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</si>
  <si>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</si>
  <si>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</si>
  <si>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</si>
  <si>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</si>
  <si>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</si>
  <si>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</si>
  <si>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</si>
  <si>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</si>
  <si>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</si>
  <si>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</si>
  <si>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</si>
  <si>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</si>
  <si>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</si>
  <si>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</si>
  <si>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</si>
  <si>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</si>
  <si>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</si>
  <si>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</si>
  <si>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</si>
  <si>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</si>
  <si>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</si>
  <si>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</si>
  <si>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</si>
  <si>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</si>
  <si>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</si>
  <si>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</si>
  <si>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</si>
  <si>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</si>
  <si>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</si>
  <si>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</si>
  <si>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</si>
  <si>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</si>
  <si>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</si>
  <si>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</si>
  <si>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</si>
  <si>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</si>
  <si>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</si>
  <si>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</si>
  <si>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</si>
  <si>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</si>
  <si>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</si>
  <si>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</si>
  <si>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</si>
  <si>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</si>
  <si>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</si>
  <si>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</si>
  <si>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</si>
  <si>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</si>
  <si>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</si>
  <si>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</si>
  <si>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</si>
  <si>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</si>
  <si>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</si>
  <si>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</si>
  <si>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</si>
  <si>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</si>
  <si>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</si>
  <si>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</si>
  <si>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</si>
  <si>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</si>
  <si>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</si>
  <si>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</si>
  <si>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</si>
  <si>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</si>
  <si>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</si>
  <si>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</si>
  <si>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</si>
  <si>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</si>
  <si>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</si>
  <si>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</si>
  <si>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</si>
  <si>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</si>
  <si>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</si>
  <si>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</si>
  <si>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</si>
  <si>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</si>
  <si>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</si>
  <si>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</si>
  <si>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</si>
  <si>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</si>
  <si>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</si>
  <si>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</si>
  <si>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</si>
  <si>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</si>
  <si>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</si>
  <si>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</si>
  <si>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</si>
  <si>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</si>
  <si>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</si>
  <si>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</si>
  <si>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</si>
  <si>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</si>
  <si>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</si>
  <si>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</si>
  <si>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</si>
  <si>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</si>
  <si>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</si>
  <si>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</si>
  <si>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</si>
  <si>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</si>
  <si>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</si>
  <si>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</si>
  <si>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</si>
  <si>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</si>
  <si>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</si>
  <si>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</si>
  <si>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</si>
  <si>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</si>
  <si>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</si>
  <si>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</si>
  <si>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</si>
  <si>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</si>
  <si>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</si>
  <si>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</si>
  <si>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</si>
  <si>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</si>
  <si>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</si>
  <si>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</si>
  <si>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</si>
  <si>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</si>
  <si>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</si>
  <si>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</si>
  <si>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</si>
  <si>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</si>
  <si>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</si>
  <si>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</si>
  <si>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</si>
  <si>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</si>
  <si>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</si>
  <si>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</si>
  <si>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</si>
  <si>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</si>
  <si>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</si>
  <si>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</si>
  <si>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</si>
  <si>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</si>
  <si>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</si>
  <si>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</si>
  <si>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</si>
  <si>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</si>
  <si>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</si>
  <si>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</si>
  <si>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</si>
  <si>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</si>
  <si>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</si>
  <si>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</si>
  <si>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</si>
  <si>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</si>
  <si>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</si>
  <si>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</si>
  <si>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</si>
  <si>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</si>
  <si>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</si>
  <si>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</si>
  <si>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</si>
  <si>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</si>
  <si>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</si>
  <si>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</si>
  <si>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</si>
  <si>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</si>
  <si>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</si>
  <si>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</si>
  <si>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</si>
  <si>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</si>
  <si>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</si>
  <si>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</si>
  <si>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</si>
  <si>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</si>
  <si>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</si>
  <si>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</si>
  <si>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</si>
  <si>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</si>
  <si>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</si>
  <si>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</si>
  <si>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</si>
  <si>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</si>
  <si>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</si>
  <si>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</si>
  <si>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</si>
  <si>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</si>
  <si>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</si>
  <si>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</si>
  <si>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</si>
  <si>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</si>
  <si>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</si>
  <si>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</si>
  <si>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</si>
  <si>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</si>
  <si>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</si>
  <si>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</si>
  <si>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</si>
  <si>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</si>
  <si>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</si>
  <si>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</si>
  <si>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</si>
  <si>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</si>
  <si>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</si>
  <si>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</si>
  <si>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</si>
  <si>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</si>
  <si>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</si>
  <si>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</si>
  <si>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</si>
  <si>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</si>
  <si>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</si>
  <si>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</si>
  <si>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</si>
  <si>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</si>
  <si>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</si>
  <si>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</si>
  <si>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</si>
  <si>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</si>
  <si>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</si>
  <si>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</si>
  <si>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</si>
  <si>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</si>
  <si>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</si>
  <si>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</si>
  <si>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</si>
  <si>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</si>
  <si>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</si>
  <si>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</si>
  <si>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</si>
  <si>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</si>
  <si>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</si>
  <si>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</si>
  <si>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</si>
  <si>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</si>
  <si>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</si>
  <si>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</si>
  <si>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</si>
  <si>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</si>
  <si>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</si>
  <si>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</si>
  <si>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</si>
  <si>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</si>
  <si>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</si>
  <si>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</si>
  <si>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</si>
  <si>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</si>
  <si>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</si>
  <si>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</si>
  <si>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</si>
  <si>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</si>
  <si>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</si>
  <si>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</si>
  <si>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</si>
  <si>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</si>
  <si>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</si>
  <si>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</si>
  <si>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</si>
  <si>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</si>
  <si>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</si>
  <si>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</si>
  <si>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</si>
  <si>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</si>
  <si>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</si>
  <si>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</si>
  <si>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</si>
  <si>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</si>
  <si>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</si>
  <si>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</si>
  <si>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</si>
  <si>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</si>
  <si>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</si>
  <si>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</si>
  <si>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</si>
  <si>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</si>
  <si>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</si>
  <si>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</si>
  <si>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</si>
  <si>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</si>
  <si>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</si>
  <si>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</si>
  <si>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</si>
  <si>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</si>
  <si>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</si>
  <si>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</si>
  <si>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</si>
  <si>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</si>
  <si>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</si>
  <si>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</si>
  <si>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</si>
  <si>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</si>
  <si>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</si>
  <si>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</si>
  <si>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</si>
  <si>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</si>
  <si>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</si>
  <si>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</si>
  <si>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</si>
  <si>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</si>
  <si>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</si>
  <si>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</si>
  <si>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</si>
  <si>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</si>
  <si>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</si>
  <si>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</si>
  <si>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</si>
  <si>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</si>
  <si>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</si>
  <si>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</si>
  <si>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</si>
  <si>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</si>
  <si>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</si>
  <si>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</si>
  <si>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</si>
  <si>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</si>
  <si>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</si>
  <si>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</si>
  <si>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</si>
  <si>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</si>
  <si>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</si>
  <si>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</si>
  <si>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</si>
  <si>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</si>
  <si>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</si>
  <si>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</si>
  <si>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</si>
  <si>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</si>
  <si>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</si>
  <si>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</si>
  <si>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</si>
  <si>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</si>
  <si>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</si>
  <si>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</si>
  <si>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</si>
  <si>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</si>
  <si>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</si>
  <si>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</si>
  <si>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</si>
  <si>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</si>
  <si>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</si>
  <si>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</si>
  <si>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</si>
  <si>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</si>
  <si>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</si>
  <si>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</si>
  <si>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</si>
  <si>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</si>
  <si>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</si>
  <si>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</si>
  <si>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</si>
  <si>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</si>
  <si>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</si>
  <si>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</si>
  <si>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</si>
  <si>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</si>
  <si>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</si>
  <si>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</si>
  <si>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</si>
  <si>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</si>
  <si>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</si>
  <si>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</si>
  <si>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</si>
  <si>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</si>
  <si>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</si>
  <si>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</si>
  <si>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</si>
  <si>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</si>
  <si>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</si>
  <si>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</si>
  <si>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</si>
  <si>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</si>
  <si>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</si>
  <si>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</si>
  <si>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</si>
  <si>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</si>
  <si>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</si>
  <si>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</si>
  <si>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</si>
  <si>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</si>
  <si>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</si>
  <si>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</si>
  <si>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</si>
  <si>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</si>
  <si>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</si>
  <si>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</si>
  <si>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</si>
  <si>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</si>
  <si>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</si>
  <si>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</si>
  <si>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</si>
  <si>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</si>
  <si>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</si>
  <si>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</si>
  <si>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</si>
  <si>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</si>
  <si>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</si>
  <si>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</si>
  <si>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</si>
  <si>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</si>
  <si>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</si>
  <si>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</si>
  <si>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</si>
  <si>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</si>
  <si>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</si>
  <si>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</si>
  <si>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</si>
  <si>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</si>
  <si>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</si>
  <si>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</si>
  <si>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</si>
  <si>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</si>
  <si>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</si>
  <si>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</si>
  <si>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</si>
  <si>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</si>
  <si>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</si>
  <si>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</si>
  <si>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</si>
  <si>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</si>
  <si>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</si>
  <si>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</si>
  <si>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</si>
  <si>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</si>
  <si>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</si>
  <si>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</si>
  <si>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</si>
  <si>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</si>
  <si>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</si>
  <si>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</si>
  <si>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</si>
  <si>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</si>
  <si>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</si>
  <si>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</si>
  <si>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</si>
  <si>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</si>
  <si>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</si>
  <si>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</si>
  <si>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</si>
  <si>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</si>
  <si>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</si>
  <si>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</si>
  <si>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</si>
  <si>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</si>
  <si>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</si>
  <si>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</si>
  <si>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</si>
  <si>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</si>
  <si>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</si>
  <si>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</si>
  <si>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</si>
  <si>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</si>
  <si>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</si>
  <si>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</si>
  <si>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</si>
  <si>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</si>
  <si>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</si>
  <si>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</si>
  <si>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</si>
  <si>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</si>
  <si>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</si>
  <si>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</si>
  <si>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</si>
  <si>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</si>
  <si>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</si>
  <si>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</si>
  <si>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</si>
  <si>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</si>
  <si>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</si>
  <si>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</si>
  <si>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</si>
  <si>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</si>
  <si>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</si>
  <si>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</si>
  <si>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</si>
  <si>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</si>
  <si>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</si>
  <si>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</si>
  <si>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</si>
  <si>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</si>
  <si>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</si>
  <si>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</si>
  <si>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</si>
  <si>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</si>
  <si>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</si>
  <si>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</si>
  <si>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</si>
  <si>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</si>
  <si>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</si>
  <si>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</si>
  <si>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</si>
  <si>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</si>
  <si>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</si>
  <si>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</si>
  <si>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</si>
  <si>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</si>
  <si>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</si>
  <si>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</si>
  <si>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</si>
  <si>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</si>
  <si>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</si>
  <si>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</si>
  <si>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</si>
  <si>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</si>
  <si>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</si>
  <si>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</si>
  <si>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</si>
  <si>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</si>
  <si>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</si>
  <si>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</si>
  <si>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</si>
  <si>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</si>
  <si>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</si>
  <si>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</si>
  <si>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</si>
  <si>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</si>
  <si>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</si>
  <si>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</si>
  <si>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</si>
  <si>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</si>
  <si>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</si>
  <si>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</si>
  <si>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</si>
  <si>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</si>
  <si>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</si>
  <si>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</si>
  <si>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</si>
  <si>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</si>
  <si>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</si>
  <si>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</si>
  <si>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</si>
  <si>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</si>
  <si>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</si>
  <si>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</si>
  <si>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</si>
  <si>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</si>
  <si>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</si>
  <si>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</si>
  <si>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</si>
  <si>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</si>
  <si>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</si>
  <si>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</si>
  <si>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</si>
  <si>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</si>
  <si>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</si>
  <si>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</si>
  <si>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</si>
  <si>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</si>
  <si>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</si>
  <si>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</si>
  <si>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</si>
  <si>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</si>
  <si>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</si>
  <si>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</si>
  <si>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</si>
  <si>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</si>
  <si>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</si>
  <si>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</si>
  <si>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</si>
  <si>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</si>
  <si>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</si>
  <si>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</si>
  <si>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</si>
  <si>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</si>
  <si>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</si>
  <si>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</si>
  <si>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</si>
  <si>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</si>
  <si>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</si>
  <si>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</si>
  <si>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</si>
  <si>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</si>
  <si>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</si>
  <si>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</si>
  <si>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</si>
  <si>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</si>
  <si>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</si>
  <si>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</si>
  <si>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</si>
  <si>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</si>
  <si>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</si>
  <si>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</si>
  <si>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</si>
  <si>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</si>
  <si>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</si>
  <si>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</si>
  <si>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</si>
  <si>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</si>
  <si>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</si>
  <si>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</si>
  <si>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</si>
  <si>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</si>
  <si>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</si>
  <si>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</si>
  <si>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</si>
  <si>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</si>
  <si>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</si>
  <si>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</si>
  <si>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</si>
  <si>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</si>
  <si>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</si>
  <si>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</si>
  <si>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</si>
  <si>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</si>
  <si>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</si>
  <si>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</si>
  <si>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</si>
  <si>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</si>
  <si>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</si>
  <si>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</si>
  <si>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</si>
  <si>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</si>
  <si>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</si>
  <si>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</si>
  <si>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</si>
  <si>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</si>
  <si>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</si>
  <si>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</si>
  <si>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</si>
  <si>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</si>
  <si>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</si>
  <si>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</si>
  <si>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</si>
  <si>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</si>
  <si>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</si>
  <si>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</si>
  <si>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</si>
  <si>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</si>
  <si>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</si>
  <si>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</si>
  <si>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</si>
  <si>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</si>
  <si>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</si>
  <si>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</si>
  <si>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</si>
  <si>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</si>
  <si>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</si>
  <si>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</si>
  <si>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</si>
  <si>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</si>
  <si>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</si>
  <si>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</si>
  <si>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</si>
  <si>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</si>
  <si>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</si>
  <si>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</si>
  <si>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</si>
  <si>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</si>
  <si>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</si>
  <si>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</si>
  <si>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</si>
  <si>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</si>
  <si>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</si>
  <si>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</si>
  <si>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</si>
  <si>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</si>
  <si>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</si>
  <si>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</si>
  <si>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</si>
  <si>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</si>
  <si>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</si>
  <si>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</si>
  <si>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</si>
  <si>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</si>
  <si>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</si>
  <si>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</si>
  <si>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</si>
  <si>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</si>
  <si>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</si>
  <si>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</si>
  <si>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</si>
  <si>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</si>
  <si>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</si>
  <si>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</si>
  <si>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</si>
  <si>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</si>
  <si>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</si>
  <si>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</si>
  <si>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</si>
  <si>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</si>
  <si>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</si>
  <si>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</si>
  <si>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</si>
  <si>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</si>
  <si>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</si>
  <si>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</si>
  <si>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</si>
  <si>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</si>
  <si>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</si>
  <si>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</si>
  <si>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</si>
  <si>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</si>
  <si>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</si>
  <si>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</si>
  <si>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</si>
  <si>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</si>
  <si>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</si>
  <si>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</si>
  <si>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</si>
  <si>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</si>
  <si>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</si>
  <si>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</si>
  <si>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</si>
  <si>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</si>
  <si>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</si>
  <si>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</si>
  <si>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</si>
  <si>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</si>
  <si>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</si>
  <si>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</si>
  <si>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</si>
  <si>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</si>
  <si>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</si>
  <si>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</si>
  <si>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</si>
  <si>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</si>
  <si>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</si>
  <si>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</si>
  <si>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</si>
  <si>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</si>
  <si>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</si>
  <si>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</si>
  <si>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</si>
  <si>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</si>
  <si>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</si>
  <si>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</si>
  <si>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</si>
  <si>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</si>
  <si>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</si>
  <si>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</si>
  <si>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</si>
  <si>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</si>
  <si>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</si>
  <si>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</si>
  <si>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</si>
  <si>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</si>
  <si>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</si>
  <si>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</si>
  <si>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</si>
  <si>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</si>
  <si>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</si>
  <si>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</si>
  <si>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</si>
  <si>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</si>
  <si>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</si>
  <si>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</si>
  <si>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</si>
  <si>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</si>
  <si>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</si>
  <si>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</si>
  <si>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</si>
  <si>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</si>
  <si>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</si>
  <si>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</si>
  <si>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</si>
  <si>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</si>
  <si>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</si>
  <si>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</si>
  <si>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</si>
  <si>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</si>
  <si>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</si>
  <si>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</si>
  <si>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</si>
  <si>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</si>
  <si>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</si>
  <si>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</si>
  <si>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</si>
  <si>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</si>
  <si>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</si>
  <si>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</si>
  <si>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</si>
  <si>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</si>
  <si>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</si>
  <si>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</si>
  <si>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</si>
  <si>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</si>
  <si>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</si>
  <si>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</si>
  <si>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</si>
  <si>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</si>
  <si>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</si>
  <si>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</si>
  <si>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</si>
  <si>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</si>
  <si>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</si>
  <si>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</si>
  <si>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</si>
  <si>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</si>
  <si>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</si>
  <si>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</si>
  <si>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</si>
  <si>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</si>
  <si>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</si>
  <si>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</si>
  <si>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</si>
  <si>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</si>
  <si>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</si>
  <si>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</si>
  <si>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</si>
  <si>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</si>
  <si>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</si>
  <si>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</si>
  <si>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</si>
  <si>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</si>
  <si>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</si>
  <si>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</si>
  <si>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</si>
  <si>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</si>
  <si>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</si>
  <si>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</si>
  <si>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</si>
  <si>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</si>
  <si>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</si>
  <si>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</si>
  <si>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</si>
  <si>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</si>
  <si>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</si>
  <si>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</si>
  <si>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</si>
  <si>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</si>
  <si>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</si>
  <si>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</si>
  <si>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</si>
  <si>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</si>
  <si>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</si>
  <si>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</si>
  <si>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</si>
  <si>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</si>
  <si>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</si>
  <si>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</si>
  <si>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</si>
  <si>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</si>
  <si>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</si>
  <si>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</si>
  <si>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</si>
  <si>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</si>
  <si>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</si>
  <si>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</si>
  <si>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</si>
  <si>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</si>
  <si>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</si>
  <si>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</si>
  <si>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</si>
  <si>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</si>
  <si>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</si>
  <si>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</si>
  <si>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</si>
  <si>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</si>
  <si>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</si>
  <si>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</si>
  <si>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</si>
  <si>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</si>
  <si>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</si>
  <si>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</si>
  <si>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</si>
  <si>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</si>
  <si>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</si>
  <si>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</si>
  <si>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</si>
  <si>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</si>
  <si>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</si>
  <si>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</si>
  <si>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</si>
  <si>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</si>
  <si>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</si>
  <si>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</si>
  <si>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</si>
  <si>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</si>
  <si>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</si>
  <si>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</si>
  <si>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</si>
  <si>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</si>
  <si>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</si>
  <si>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</si>
  <si>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</si>
  <si>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</si>
  <si>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</si>
  <si>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</si>
  <si>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</si>
  <si>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</si>
  <si>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</si>
  <si>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</si>
  <si>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</si>
  <si>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</si>
  <si>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</si>
  <si>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</si>
  <si>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</si>
  <si>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</si>
  <si>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</si>
  <si>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</si>
  <si>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</si>
  <si>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</si>
  <si>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</si>
  <si>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</si>
  <si>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</si>
  <si>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</si>
  <si>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</si>
  <si>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</si>
  <si>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</si>
  <si>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</si>
  <si>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</si>
  <si>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</si>
  <si>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</si>
  <si>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</si>
  <si>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</si>
  <si>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</si>
  <si>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</si>
  <si>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</si>
  <si>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</si>
  <si>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</si>
  <si>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</si>
  <si>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</si>
  <si>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</si>
  <si>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</si>
  <si>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</si>
  <si>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</si>
  <si>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</si>
  <si>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</si>
  <si>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</si>
  <si>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</si>
  <si>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</si>
  <si>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</si>
  <si>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</si>
  <si>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</si>
  <si>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</si>
  <si>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</si>
  <si>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</si>
  <si>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</si>
  <si>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</si>
  <si>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</si>
  <si>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</si>
  <si>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</si>
  <si>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</si>
  <si>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</si>
  <si>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</si>
  <si>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</si>
  <si>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</si>
  <si>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</si>
  <si>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</si>
  <si>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</si>
  <si>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</si>
  <si>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</si>
  <si>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</si>
  <si>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</si>
  <si>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</si>
  <si>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</si>
  <si>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</si>
  <si>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</si>
  <si>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</si>
  <si>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</si>
  <si>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</si>
  <si>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</si>
  <si>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</si>
  <si>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</si>
  <si>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</si>
  <si>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</si>
  <si>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</si>
  <si>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</si>
  <si>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</si>
  <si>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</si>
  <si>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</si>
  <si>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</si>
  <si>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</si>
  <si>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</si>
  <si>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</si>
  <si>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</si>
  <si>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</si>
  <si>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</si>
  <si>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</si>
  <si>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</si>
  <si>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</si>
  <si>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</si>
  <si>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</si>
  <si>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</si>
  <si>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</si>
  <si>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</si>
  <si>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</si>
  <si>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</si>
  <si>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</si>
  <si>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</si>
  <si>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</si>
  <si>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</si>
  <si>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</si>
  <si>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</si>
  <si>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</si>
  <si>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</si>
  <si>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</si>
  <si>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</si>
  <si>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</si>
  <si>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</si>
  <si>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</si>
  <si>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</si>
  <si>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</si>
  <si>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</si>
  <si>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</si>
  <si>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</si>
  <si>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</si>
  <si>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</si>
  <si>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</si>
  <si>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</si>
  <si>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</si>
  <si>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</si>
  <si>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</si>
  <si>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</si>
  <si>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</si>
  <si>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</si>
  <si>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</si>
  <si>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</si>
  <si>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</si>
  <si>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</si>
  <si>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</si>
  <si>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</si>
  <si>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</si>
  <si>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</si>
  <si>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</si>
  <si>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</si>
  <si>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</si>
  <si>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</si>
  <si>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</si>
  <si>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</si>
  <si>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</si>
  <si>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</si>
  <si>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</si>
  <si>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</si>
  <si>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</si>
  <si>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</si>
  <si>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</si>
  <si>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</si>
  <si>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</si>
  <si>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</si>
  <si>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</si>
  <si>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</si>
  <si>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</si>
  <si>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</si>
  <si>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</si>
  <si>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</si>
  <si>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</si>
  <si>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</si>
  <si>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</si>
  <si>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</si>
  <si>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</si>
  <si>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</si>
  <si>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</si>
  <si>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</si>
  <si>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</si>
  <si>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</si>
  <si>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</si>
  <si>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</si>
  <si>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</si>
  <si>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</si>
  <si>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</si>
  <si>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</si>
  <si>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</si>
  <si>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</si>
  <si>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</si>
  <si>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</si>
  <si>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</si>
  <si>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</si>
  <si>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</si>
  <si>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</si>
  <si>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</si>
  <si>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</si>
  <si>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</si>
  <si>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</si>
  <si>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</si>
  <si>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</si>
  <si>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</si>
  <si>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</si>
  <si>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</si>
  <si>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</si>
  <si>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</si>
  <si>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</si>
  <si>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</si>
  <si>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</si>
  <si>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</si>
  <si>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</si>
  <si>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</si>
  <si>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</si>
  <si>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</si>
  <si>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</si>
  <si>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</si>
  <si>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</si>
  <si>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</si>
  <si>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</si>
  <si>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</si>
  <si>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</si>
  <si>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</si>
  <si>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</si>
  <si>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</si>
  <si>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</si>
  <si>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</si>
  <si>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</si>
  <si>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</si>
  <si>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</si>
  <si>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</si>
  <si>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</si>
  <si>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</si>
  <si>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</si>
  <si>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</si>
  <si>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</si>
  <si>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</si>
  <si>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</si>
  <si>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</si>
  <si>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</si>
  <si>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</si>
  <si>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</si>
  <si>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</si>
  <si>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</si>
  <si>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</si>
  <si>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</si>
  <si>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</si>
  <si>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</si>
  <si>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</si>
  <si>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</si>
  <si>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</si>
  <si>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</si>
  <si>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</si>
  <si>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</si>
  <si>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</si>
  <si>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</si>
  <si>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</si>
  <si>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</si>
  <si>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</si>
  <si>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</si>
  <si>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</si>
  <si>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</si>
  <si>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</si>
  <si>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</si>
  <si>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</si>
  <si>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</si>
  <si>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</si>
  <si>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</si>
  <si>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</si>
  <si>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</si>
  <si>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</si>
  <si>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</si>
  <si>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</si>
  <si>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</si>
  <si>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</si>
  <si>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</si>
  <si>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</si>
  <si>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</si>
  <si>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</si>
  <si>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</si>
  <si>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</si>
  <si>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</si>
  <si>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</si>
  <si>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</si>
  <si>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</si>
  <si>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</si>
  <si>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</si>
  <si>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</si>
  <si>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</si>
  <si>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</si>
  <si>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</si>
  <si>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</si>
  <si>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</si>
  <si>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</si>
  <si>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</si>
  <si>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</si>
  <si>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</si>
  <si>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</si>
  <si>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</si>
  <si>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</si>
  <si>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</si>
  <si>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</si>
  <si>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</si>
  <si>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</si>
  <si>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</si>
  <si>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</si>
  <si>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</si>
  <si>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</si>
  <si>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</si>
  <si>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</si>
  <si>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</si>
  <si>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</si>
  <si>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</si>
  <si>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</si>
  <si>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</si>
  <si>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</si>
  <si>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</si>
  <si>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</si>
  <si>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</si>
  <si>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</si>
  <si>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</si>
  <si>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</si>
  <si>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</si>
  <si>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</si>
  <si>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</si>
  <si>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</si>
  <si>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</si>
  <si>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</si>
  <si>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</si>
  <si>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</si>
  <si>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</si>
  <si>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</si>
  <si>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</si>
  <si>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</si>
  <si>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</si>
  <si>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</si>
  <si>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</si>
  <si>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</si>
  <si>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</si>
  <si>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</si>
  <si>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</si>
  <si>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</si>
  <si>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</si>
  <si>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</si>
  <si>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</si>
  <si>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</si>
  <si>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</si>
  <si>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</si>
  <si>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</si>
  <si>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</si>
  <si>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</si>
  <si>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</si>
  <si>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</si>
  <si>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</si>
  <si>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</si>
  <si>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</si>
  <si>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</si>
  <si>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</si>
  <si>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</si>
  <si>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</si>
  <si>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</si>
  <si>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</si>
  <si>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</si>
  <si>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</si>
  <si>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</si>
  <si>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</si>
  <si>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</si>
  <si>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</si>
  <si>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</si>
  <si>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</si>
  <si>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</si>
  <si>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</si>
  <si>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</si>
  <si>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</si>
  <si>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</si>
  <si>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</si>
  <si>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</si>
  <si>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</si>
  <si>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</si>
  <si>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</si>
  <si>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</si>
  <si>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</si>
  <si>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</si>
  <si>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</si>
  <si>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</si>
  <si>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</si>
  <si>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</si>
  <si>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</si>
  <si>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</si>
  <si>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</si>
  <si>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</si>
  <si>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</si>
  <si>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</si>
  <si>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</si>
  <si>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</si>
  <si>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</si>
  <si>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</si>
  <si>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</si>
  <si>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</si>
  <si>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</si>
  <si>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</si>
  <si>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</si>
  <si>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</si>
  <si>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</si>
  <si>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</si>
  <si>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</si>
  <si>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</si>
  <si>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</si>
  <si>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</si>
  <si>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</si>
  <si>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</si>
  <si>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</si>
  <si>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</si>
  <si>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</si>
  <si>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</si>
  <si>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</si>
  <si>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</si>
  <si>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</si>
  <si>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</si>
  <si>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</si>
  <si>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</si>
  <si>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</si>
  <si>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</si>
  <si>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</si>
  <si>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</si>
  <si>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</si>
  <si>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</si>
  <si>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</si>
  <si>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</si>
  <si>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</si>
  <si>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</si>
  <si>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</si>
  <si>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</si>
  <si>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</si>
  <si>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</si>
  <si>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</si>
  <si>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</si>
  <si>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</si>
  <si>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</si>
  <si>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</si>
  <si>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</si>
  <si>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</si>
  <si>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</si>
  <si>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</si>
  <si>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</si>
  <si>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</si>
  <si>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</si>
  <si>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</si>
  <si>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</si>
  <si>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</si>
  <si>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</si>
  <si>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</si>
  <si>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</si>
  <si>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</si>
  <si>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</si>
  <si>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</si>
  <si>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</si>
  <si>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</si>
  <si>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</si>
  <si>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</si>
  <si>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</si>
  <si>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</si>
  <si>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</si>
  <si>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</si>
  <si>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</si>
  <si>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</si>
  <si>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</si>
  <si>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</si>
  <si>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</si>
  <si>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</si>
  <si>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</si>
  <si>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</si>
  <si>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</si>
  <si>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</si>
  <si>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</si>
  <si>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</si>
  <si>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</si>
  <si>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</si>
  <si>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</si>
  <si>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</si>
  <si>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</si>
  <si>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</si>
  <si>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</si>
  <si>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</si>
  <si>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</si>
  <si>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</si>
  <si>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</si>
  <si>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</si>
  <si>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</si>
  <si>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</si>
  <si>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</si>
  <si>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</si>
  <si>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</si>
  <si>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</si>
  <si>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</si>
  <si>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</si>
  <si>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</si>
  <si>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</si>
  <si>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</si>
  <si>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</si>
  <si>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</si>
  <si>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</si>
  <si>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</si>
  <si>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</si>
  <si>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</si>
  <si>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</si>
  <si>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</si>
  <si>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</si>
  <si>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</si>
  <si>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</si>
  <si>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</si>
  <si>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</si>
  <si>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</si>
  <si>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</si>
  <si>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</si>
  <si>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</si>
  <si>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</si>
  <si>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</si>
  <si>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</si>
  <si>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</si>
  <si>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</si>
  <si>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</si>
  <si>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</si>
  <si>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</si>
  <si>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</si>
  <si>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</si>
  <si>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</si>
  <si>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</si>
  <si>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</si>
  <si>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</si>
  <si>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</si>
  <si>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</si>
  <si>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</si>
  <si>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</si>
  <si>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</si>
  <si>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</si>
  <si>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</si>
  <si>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</si>
  <si>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</si>
  <si>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</si>
  <si>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</si>
  <si>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</si>
  <si>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</si>
  <si>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</si>
  <si>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</si>
  <si>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</si>
  <si>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</si>
  <si>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</si>
  <si>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</si>
  <si>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</si>
  <si>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</si>
  <si>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</si>
  <si>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</si>
  <si>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</si>
  <si>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</si>
  <si>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</si>
  <si>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</si>
  <si>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</si>
  <si>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</si>
  <si>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</si>
  <si>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</si>
  <si>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</si>
  <si>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</si>
  <si>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</si>
  <si>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</si>
  <si>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</si>
  <si>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</si>
  <si>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</si>
  <si>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</si>
  <si>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</si>
  <si>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</si>
  <si>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</si>
  <si>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</si>
  <si>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</si>
  <si>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</si>
  <si>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</si>
  <si>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</si>
  <si>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</si>
  <si>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</si>
  <si>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</si>
  <si>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</si>
  <si>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</si>
  <si>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</si>
  <si>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</si>
  <si>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</si>
  <si>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</si>
  <si>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</si>
  <si>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</si>
  <si>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</si>
  <si>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</si>
  <si>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</si>
  <si>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</si>
  <si>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</si>
  <si>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</si>
  <si>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</si>
  <si>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</si>
  <si>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</si>
  <si>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</si>
  <si>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</si>
  <si>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</si>
  <si>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</si>
  <si>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</si>
  <si>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</si>
  <si>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</si>
  <si>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</si>
  <si>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</si>
  <si>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</si>
  <si>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</si>
  <si>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</si>
  <si>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</si>
  <si>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</si>
  <si>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</si>
  <si>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</si>
  <si>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</si>
  <si>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</si>
  <si>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</si>
  <si>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</si>
  <si>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</si>
  <si>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</si>
  <si>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</si>
  <si>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</si>
  <si>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</si>
  <si>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</si>
  <si>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</si>
  <si>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</si>
  <si>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</si>
  <si>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</si>
  <si>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</si>
  <si>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</si>
  <si>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</si>
  <si>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</si>
  <si>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</si>
  <si>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</si>
  <si>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</si>
  <si>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</si>
  <si>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</si>
  <si>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</si>
  <si>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</si>
  <si>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</si>
  <si>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</si>
  <si>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</si>
  <si>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</si>
  <si>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</si>
  <si>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</si>
  <si>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</si>
  <si>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</si>
  <si>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</si>
  <si>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</si>
  <si>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</si>
  <si>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</si>
  <si>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</si>
  <si>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</si>
  <si>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</si>
  <si>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</si>
  <si>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</si>
  <si>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</si>
  <si>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</si>
  <si>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</si>
  <si>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</si>
  <si>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</si>
  <si>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</si>
  <si>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</si>
  <si>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</si>
  <si>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</si>
  <si>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</si>
  <si>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</si>
  <si>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</si>
  <si>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</si>
  <si>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</si>
  <si>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</si>
  <si>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</si>
  <si>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</si>
  <si>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</si>
  <si>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</si>
  <si>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</si>
  <si>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</si>
  <si>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</si>
  <si>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</si>
  <si>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</si>
  <si>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</si>
  <si>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</si>
  <si>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</si>
  <si>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</si>
  <si>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</si>
  <si>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</si>
  <si>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</si>
  <si>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</si>
  <si>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</si>
  <si>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</si>
  <si>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</si>
  <si>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</si>
  <si>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</si>
  <si>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</si>
  <si>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</si>
  <si>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</si>
  <si>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</si>
  <si>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</si>
  <si>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</si>
  <si>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</si>
  <si>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</si>
  <si>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</si>
  <si>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</si>
  <si>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</si>
  <si>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</si>
  <si>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</si>
  <si>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</si>
  <si>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</si>
  <si>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</si>
  <si>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</si>
  <si>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</si>
  <si>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</si>
  <si>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</si>
  <si>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</si>
  <si>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</si>
  <si>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</si>
  <si>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</si>
  <si>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</si>
  <si>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</si>
  <si>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</si>
  <si>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</si>
  <si>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</si>
  <si>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</si>
  <si>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</si>
  <si>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</si>
  <si>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</si>
  <si>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</si>
  <si>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</si>
  <si>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</si>
  <si>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</si>
  <si>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</si>
  <si>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</si>
  <si>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</si>
  <si>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</si>
  <si>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</si>
  <si>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</si>
  <si>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</si>
  <si>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</si>
  <si>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</si>
  <si>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</si>
  <si>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</si>
  <si>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</si>
  <si>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</si>
  <si>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</si>
  <si>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</si>
  <si>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</si>
  <si>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</si>
  <si>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</si>
  <si>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</si>
  <si>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</si>
  <si>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</si>
  <si>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</si>
  <si>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</si>
  <si>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</si>
  <si>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</si>
  <si>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</si>
  <si>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</si>
  <si>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</si>
  <si>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</si>
  <si>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</si>
  <si>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</si>
  <si>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</si>
  <si>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</si>
  <si>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</si>
  <si>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</si>
  <si>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</si>
  <si>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</si>
  <si>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</si>
  <si>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</si>
  <si>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</si>
  <si>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</si>
  <si>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</si>
  <si>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</si>
  <si>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</si>
  <si>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</si>
  <si>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</si>
  <si>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</si>
  <si>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</si>
  <si>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</si>
  <si>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</si>
  <si>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</si>
  <si>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</si>
  <si>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</si>
  <si>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</si>
  <si>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</si>
  <si>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</si>
  <si>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</si>
  <si>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</si>
  <si>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</si>
  <si>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</si>
  <si>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</si>
  <si>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</si>
  <si>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</si>
  <si>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</si>
  <si>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</si>
  <si>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</si>
  <si>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</si>
  <si>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</si>
  <si>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</si>
  <si>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</si>
  <si>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</si>
  <si>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</si>
  <si>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</si>
  <si>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</si>
  <si>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</si>
  <si>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</si>
  <si>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</si>
  <si>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</si>
  <si>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</si>
  <si>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</si>
  <si>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</si>
  <si>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</si>
  <si>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</si>
  <si>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</si>
  <si>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</si>
  <si>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</si>
  <si>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</si>
  <si>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</si>
  <si>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</si>
  <si>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</si>
  <si>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</si>
  <si>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</si>
  <si>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</si>
  <si>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</si>
  <si>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</si>
  <si>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</si>
  <si>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</si>
  <si>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</si>
  <si>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</si>
  <si>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</si>
  <si>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</si>
  <si>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</si>
  <si>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</si>
  <si>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</si>
  <si>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</si>
  <si>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</si>
  <si>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</si>
  <si>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</si>
  <si>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</si>
  <si>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</si>
  <si>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</si>
  <si>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</si>
  <si>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</si>
  <si>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</si>
  <si>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</si>
  <si>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</si>
  <si>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</si>
  <si>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</si>
  <si>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</si>
  <si>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</si>
  <si>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</si>
  <si>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</si>
  <si>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</si>
  <si>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</si>
  <si>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</si>
  <si>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</si>
  <si>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</si>
  <si>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</si>
  <si>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</si>
  <si>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</si>
  <si>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</si>
  <si>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</si>
  <si>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</si>
  <si>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</si>
  <si>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</si>
  <si>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</si>
  <si>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</si>
  <si>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</si>
  <si>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</si>
  <si>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</si>
  <si>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</si>
  <si>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</si>
  <si>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</si>
  <si>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</si>
  <si>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</si>
  <si>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</si>
  <si>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</si>
  <si>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</si>
  <si>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</si>
  <si>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</si>
  <si>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</si>
  <si>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</si>
  <si>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</si>
  <si>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</si>
  <si>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</si>
  <si>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</si>
  <si>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</si>
  <si>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</si>
  <si>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</si>
  <si>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</si>
  <si>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</si>
  <si>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</si>
  <si>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</si>
  <si>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</si>
  <si>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</si>
  <si>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</si>
  <si>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</si>
  <si>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</si>
  <si>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</si>
  <si>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</si>
  <si>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</si>
  <si>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</si>
  <si>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</si>
  <si>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</si>
  <si>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</si>
  <si>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</si>
  <si>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</si>
  <si>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</si>
  <si>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</si>
  <si>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</si>
  <si>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</si>
  <si>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</si>
  <si>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</si>
  <si>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</si>
  <si>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</si>
  <si>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</si>
  <si>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</si>
  <si>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</si>
  <si>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</si>
  <si>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</si>
  <si>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</si>
  <si>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</si>
  <si>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</si>
  <si>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</si>
  <si>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</si>
  <si>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</si>
  <si>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</si>
  <si>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</si>
  <si>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</si>
  <si>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</si>
  <si>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</si>
  <si>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</si>
  <si>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</si>
  <si>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</si>
  <si>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</si>
  <si>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</si>
  <si>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</si>
  <si>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</si>
  <si>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</si>
  <si>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</si>
  <si>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</si>
  <si>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</si>
  <si>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</si>
  <si>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</si>
  <si>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</si>
  <si>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</si>
  <si>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</si>
  <si>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</si>
  <si>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</si>
  <si>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</si>
  <si>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</si>
  <si>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</si>
  <si>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</si>
  <si>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</si>
  <si>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</si>
  <si>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</si>
  <si>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</si>
  <si>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</si>
  <si>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</si>
  <si>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</si>
  <si>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</si>
  <si>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</si>
  <si>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</si>
  <si>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</si>
  <si>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</si>
  <si>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</si>
  <si>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</si>
  <si>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</si>
  <si>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</si>
  <si>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</si>
  <si>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</si>
  <si>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</si>
  <si>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</si>
  <si>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</si>
  <si>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</si>
  <si>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</si>
  <si>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</si>
  <si>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</si>
  <si>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</si>
  <si>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</si>
  <si>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</si>
  <si>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</si>
  <si>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</si>
  <si>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</si>
  <si>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</si>
  <si>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</si>
  <si>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</si>
  <si>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</si>
  <si>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</si>
  <si>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</si>
  <si>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</si>
  <si>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</si>
  <si>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</si>
  <si>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</si>
  <si>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</si>
  <si>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</si>
  <si>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</si>
  <si>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</si>
  <si>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</si>
  <si>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</si>
  <si>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</si>
  <si>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</si>
  <si>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</si>
  <si>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</si>
  <si>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</si>
  <si>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</si>
  <si>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</si>
  <si>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</si>
  <si>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</si>
  <si>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</si>
  <si>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</si>
  <si>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</si>
  <si>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</si>
  <si>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</si>
  <si>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</si>
  <si>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</si>
  <si>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</si>
  <si>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</si>
  <si>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</si>
  <si>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</si>
  <si>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</si>
  <si>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</si>
  <si>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</si>
  <si>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</si>
  <si>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</si>
  <si>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</si>
  <si>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</si>
  <si>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</si>
  <si>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</si>
  <si>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</si>
  <si>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</si>
  <si>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</si>
  <si>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</si>
  <si>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</si>
  <si>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</si>
  <si>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</si>
  <si>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</si>
  <si>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</si>
  <si>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</si>
  <si>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</si>
  <si>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</si>
  <si>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</si>
  <si>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</si>
  <si>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</si>
  <si>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</si>
  <si>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</si>
  <si>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</si>
  <si>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</si>
  <si>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</si>
  <si>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</si>
  <si>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</si>
  <si>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</si>
  <si>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</si>
  <si>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</si>
  <si>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</si>
  <si>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</si>
  <si>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</si>
  <si>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</si>
  <si>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</si>
  <si>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</si>
  <si>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</si>
  <si>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</si>
  <si>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</si>
  <si>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</si>
  <si>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</si>
  <si>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</si>
  <si>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</si>
  <si>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</si>
  <si>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</si>
  <si>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</si>
  <si>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</si>
  <si>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</si>
  <si>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</si>
  <si>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</si>
  <si>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</si>
  <si>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</si>
  <si>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</si>
  <si>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</si>
  <si>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</si>
  <si>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</si>
  <si>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</si>
  <si>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</si>
  <si>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</si>
  <si>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</si>
  <si>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</si>
  <si>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</si>
  <si>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</si>
  <si>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</si>
  <si>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</si>
  <si>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</si>
  <si>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</si>
  <si>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</si>
  <si>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</si>
  <si>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</si>
  <si>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</si>
  <si>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</si>
  <si>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</si>
  <si>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</si>
  <si>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</si>
  <si>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</si>
  <si>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</si>
  <si>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</si>
  <si>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</si>
  <si>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</si>
  <si>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</si>
  <si>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</si>
  <si>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</si>
  <si>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</si>
  <si>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</si>
  <si>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</si>
  <si>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</si>
  <si>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</si>
  <si>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</si>
  <si>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</si>
  <si>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</si>
  <si>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</si>
  <si>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</si>
  <si>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</si>
  <si>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</si>
  <si>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</si>
  <si>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</si>
  <si>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</si>
  <si>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</si>
  <si>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</si>
  <si>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</si>
  <si>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</si>
  <si>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</si>
  <si>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</si>
  <si>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</si>
  <si>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</si>
  <si>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</si>
  <si>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</si>
  <si>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</si>
  <si>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</si>
  <si>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</si>
  <si>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</si>
  <si>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</si>
  <si>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</si>
  <si>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</si>
  <si>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</si>
  <si>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</si>
  <si>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</si>
  <si>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</si>
  <si>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</si>
  <si>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</si>
  <si>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</si>
  <si>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</si>
  <si>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</si>
  <si>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</si>
  <si>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</si>
  <si>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</si>
  <si>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</si>
  <si>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</si>
  <si>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</si>
  <si>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</si>
  <si>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</si>
  <si>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</si>
  <si>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</si>
  <si>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</si>
  <si>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</si>
  <si>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</si>
  <si>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</si>
  <si>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</si>
  <si>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</si>
  <si>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</si>
  <si>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</si>
  <si>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</si>
  <si>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</si>
  <si>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</si>
  <si>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</si>
  <si>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</si>
  <si>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</si>
  <si>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</si>
  <si>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</si>
  <si>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</si>
  <si>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</si>
  <si>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</si>
  <si>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</si>
  <si>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</si>
  <si>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</si>
  <si>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</si>
  <si>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</si>
  <si>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</si>
  <si>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</si>
  <si>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</si>
  <si>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</si>
  <si>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</si>
  <si>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</si>
  <si>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</si>
  <si>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</si>
  <si>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</si>
  <si>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</si>
  <si>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</si>
  <si>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</si>
  <si>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</si>
  <si>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</si>
  <si>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</si>
  <si>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</si>
  <si>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</si>
  <si>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</si>
  <si>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</si>
  <si>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</si>
  <si>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</si>
  <si>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</si>
  <si>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</si>
  <si>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</si>
  <si>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</si>
  <si>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</si>
  <si>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</si>
  <si>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</si>
  <si>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</si>
  <si>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</si>
  <si>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</si>
  <si>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</si>
  <si>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</si>
  <si>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</si>
  <si>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</si>
  <si>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</si>
  <si>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</si>
  <si>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</si>
  <si>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</si>
  <si>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</si>
  <si>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</si>
  <si>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</si>
  <si>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</si>
  <si>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</si>
  <si>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</si>
  <si>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</si>
  <si>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</si>
  <si>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</si>
  <si>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</si>
  <si>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</si>
  <si>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</si>
  <si>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</si>
  <si>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</si>
  <si>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</si>
  <si>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</si>
  <si>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</si>
  <si>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</si>
  <si>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</si>
  <si>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</si>
  <si>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</si>
  <si>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</si>
  <si>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</si>
  <si>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</si>
  <si>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</si>
  <si>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</si>
  <si>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</si>
  <si>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</si>
  <si>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</si>
  <si>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</si>
  <si>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</si>
  <si>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</si>
  <si>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</si>
  <si>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</si>
  <si>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</si>
  <si>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</si>
  <si>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</si>
  <si>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</si>
  <si>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</si>
  <si>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</si>
  <si>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</si>
  <si>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</si>
  <si>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</si>
  <si>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</si>
  <si>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</si>
  <si>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</si>
  <si>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</si>
  <si>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</si>
  <si>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</si>
  <si>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</si>
  <si>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</si>
  <si>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</si>
  <si>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</si>
  <si>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</si>
  <si>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</si>
  <si>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</si>
  <si>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</si>
  <si>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</si>
  <si>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</si>
  <si>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</si>
  <si>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</si>
  <si>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</si>
  <si>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</si>
  <si>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</si>
  <si>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</si>
  <si>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</si>
  <si>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</si>
  <si>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</si>
  <si>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</si>
  <si>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</si>
  <si>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</si>
  <si>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</si>
  <si>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</si>
  <si>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</si>
  <si>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</si>
  <si>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</si>
  <si>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</si>
  <si>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</si>
  <si>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</si>
  <si>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</si>
  <si>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</si>
  <si>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</si>
  <si>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</si>
  <si>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</si>
  <si>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</si>
  <si>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</si>
  <si>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</si>
  <si>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</si>
  <si>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</si>
  <si>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</si>
  <si>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</si>
  <si>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</si>
  <si>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</si>
  <si>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</si>
  <si>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</si>
  <si>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</si>
  <si>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</si>
  <si>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</si>
  <si>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</si>
  <si>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</si>
  <si>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</si>
  <si>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</si>
  <si>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</si>
  <si>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</si>
  <si>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</si>
  <si>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</si>
  <si>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</si>
  <si>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</si>
  <si>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</si>
  <si>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</si>
  <si>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</si>
  <si>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</si>
  <si>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</si>
  <si>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</si>
  <si>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</si>
  <si>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</si>
  <si>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</si>
  <si>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</si>
  <si>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</si>
  <si>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</si>
  <si>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</si>
  <si>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</si>
  <si>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</si>
  <si>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</si>
  <si>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</si>
  <si>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</si>
  <si>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</si>
  <si>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</si>
  <si>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</si>
  <si>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</si>
  <si>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</si>
  <si>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</si>
  <si>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</si>
  <si>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</si>
  <si>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</si>
  <si>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</si>
  <si>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</si>
  <si>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</si>
  <si>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</si>
  <si>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</si>
  <si>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</si>
  <si>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</si>
  <si>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</si>
  <si>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</si>
  <si>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</si>
  <si>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</si>
  <si>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</si>
  <si>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</si>
  <si>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</si>
  <si>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</si>
  <si>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</si>
  <si>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</si>
  <si>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</si>
  <si>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</si>
  <si>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</si>
  <si>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</si>
  <si>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</si>
  <si>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</si>
  <si>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</si>
  <si>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</si>
  <si>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</si>
  <si>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</si>
  <si>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</si>
  <si>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</si>
  <si>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</si>
  <si>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</si>
  <si>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</si>
  <si>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</si>
  <si>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</si>
  <si>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</si>
  <si>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</si>
  <si>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</si>
  <si>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</si>
  <si>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</si>
  <si>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</si>
  <si>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</si>
  <si>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</si>
  <si>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</si>
  <si>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</si>
  <si>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</si>
  <si>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</si>
  <si>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</si>
  <si>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</si>
  <si>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</si>
  <si>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</si>
  <si>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</si>
  <si>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</si>
  <si>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</si>
  <si>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</si>
  <si>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</si>
  <si>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</si>
  <si>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</si>
  <si>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</si>
  <si>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</si>
  <si>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</si>
  <si>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</si>
  <si>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</si>
  <si>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</si>
  <si>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</si>
  <si>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</si>
  <si>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</si>
  <si>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</si>
  <si>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</si>
  <si>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</si>
  <si>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</si>
  <si>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</si>
  <si>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</si>
  <si>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</si>
  <si>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</si>
  <si>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</si>
  <si>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</si>
  <si>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</si>
  <si>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</si>
  <si>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</si>
  <si>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</si>
  <si>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</si>
  <si>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</si>
  <si>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</si>
  <si>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</si>
  <si>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</si>
  <si>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</si>
  <si>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</si>
  <si>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</si>
  <si>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</si>
  <si>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</si>
  <si>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</si>
  <si>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</si>
  <si>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</si>
  <si>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</si>
  <si>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</si>
  <si>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</si>
  <si>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</si>
  <si>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</si>
  <si>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</si>
  <si>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</si>
  <si>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</si>
  <si>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</si>
  <si>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</si>
  <si>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</si>
  <si>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</si>
  <si>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</si>
  <si>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</si>
  <si>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</si>
  <si>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</si>
  <si>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</si>
  <si>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</si>
  <si>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</si>
  <si>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</si>
  <si>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</si>
  <si>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</si>
  <si>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</si>
  <si>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</si>
  <si>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</si>
  <si>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</si>
  <si>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</si>
  <si>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</si>
  <si>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</si>
  <si>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</si>
  <si>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</si>
  <si>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</si>
  <si>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</si>
  <si>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</si>
  <si>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</si>
  <si>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</si>
  <si>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</si>
  <si>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</si>
  <si>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</si>
  <si>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</si>
  <si>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</si>
  <si>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</si>
  <si>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</si>
  <si>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</si>
  <si>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</si>
  <si>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</si>
  <si>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</si>
  <si>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</si>
  <si>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</si>
  <si>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</si>
  <si>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</si>
  <si>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</si>
  <si>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</si>
  <si>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</si>
  <si>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</si>
  <si>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</si>
  <si>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</si>
  <si>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</si>
  <si>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</si>
  <si>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</si>
  <si>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</si>
  <si>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</si>
  <si>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</si>
  <si>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</si>
  <si>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</si>
  <si>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</si>
  <si>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</si>
  <si>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</si>
  <si>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</si>
  <si>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</si>
  <si>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</si>
  <si>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</si>
  <si>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</si>
  <si>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</si>
  <si>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</si>
  <si>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</si>
  <si>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</si>
  <si>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</si>
  <si>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</si>
  <si>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</si>
  <si>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</si>
  <si>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</si>
  <si>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</si>
  <si>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</si>
  <si>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</si>
  <si>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</si>
  <si>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</si>
  <si>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</si>
  <si>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</si>
  <si>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</si>
  <si>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</si>
  <si>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</si>
  <si>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</si>
  <si>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</si>
  <si>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</si>
  <si>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</si>
  <si>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</si>
  <si>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</si>
  <si>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</si>
  <si>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</si>
  <si>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</si>
  <si>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</si>
  <si>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</si>
  <si>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</si>
  <si>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</si>
  <si>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</si>
  <si>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</si>
  <si>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</si>
  <si>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</si>
  <si>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</si>
  <si>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</si>
  <si>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</si>
  <si>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</si>
  <si>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</si>
  <si>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</si>
  <si>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</si>
  <si>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</si>
  <si>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</si>
  <si>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</si>
  <si>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</si>
  <si>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</si>
  <si>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</si>
  <si>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</si>
  <si>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</si>
  <si>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</si>
  <si>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</si>
  <si>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</si>
  <si>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</si>
  <si>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</si>
  <si>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</si>
  <si>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</si>
  <si>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</si>
  <si>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</si>
  <si>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</si>
  <si>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</si>
  <si>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</si>
  <si>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</si>
  <si>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</si>
  <si>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</si>
  <si>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</si>
  <si>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</si>
  <si>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</si>
  <si>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</si>
  <si>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</si>
  <si>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</si>
  <si>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</si>
  <si>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</si>
  <si>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</si>
  <si>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</si>
  <si>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</si>
  <si>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</si>
  <si>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</si>
  <si>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</si>
  <si>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</si>
  <si>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</si>
  <si>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</si>
  <si>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</si>
  <si>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</si>
  <si>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</si>
  <si>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</si>
  <si>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</si>
  <si>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</si>
  <si>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</si>
  <si>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</si>
  <si>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</si>
  <si>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</si>
  <si>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</si>
  <si>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</si>
  <si>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</si>
  <si>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</si>
  <si>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</si>
  <si>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</si>
  <si>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</si>
  <si>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</si>
  <si>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</si>
  <si>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</si>
  <si>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</si>
  <si>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</si>
  <si>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</si>
  <si>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</si>
  <si>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</si>
  <si>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</si>
  <si>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</si>
  <si>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</si>
  <si>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</si>
  <si>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</si>
  <si>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</si>
  <si>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</si>
  <si>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</si>
  <si>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</si>
  <si>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</si>
  <si>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</si>
  <si>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</si>
  <si>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</si>
  <si>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</si>
  <si>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</si>
  <si>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</si>
  <si>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</si>
  <si>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</si>
  <si>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</si>
  <si>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</si>
  <si>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</si>
  <si>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</si>
  <si>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</si>
  <si>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</si>
  <si>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</si>
  <si>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</si>
  <si>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</si>
  <si>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</si>
  <si>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</si>
  <si>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</si>
  <si>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</si>
  <si>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</si>
  <si>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</si>
  <si>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</si>
  <si>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</si>
  <si>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</si>
  <si>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</si>
  <si>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</si>
  <si>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</si>
  <si>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</si>
  <si>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</si>
  <si>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</si>
  <si>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</si>
  <si>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</si>
  <si>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</si>
  <si>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</si>
  <si>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</si>
  <si>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</si>
  <si>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</si>
  <si>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</si>
  <si>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</si>
  <si>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</si>
  <si>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</si>
  <si>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</si>
  <si>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</si>
  <si>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</si>
  <si>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</si>
  <si>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</si>
  <si>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</si>
  <si>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</si>
  <si>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</si>
  <si>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</si>
  <si>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</si>
  <si>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</si>
  <si>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</si>
  <si>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</si>
  <si>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</si>
  <si>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</si>
  <si>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</si>
  <si>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</si>
  <si>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</si>
  <si>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</si>
  <si>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</si>
  <si>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</si>
  <si>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</si>
  <si>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</si>
  <si>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</si>
  <si>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</si>
  <si>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</si>
  <si>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</si>
  <si>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</si>
  <si>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</si>
  <si>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</si>
  <si>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</si>
  <si>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</si>
  <si>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</si>
  <si>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</si>
  <si>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</si>
  <si>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</si>
  <si>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</si>
  <si>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</si>
  <si>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</si>
  <si>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</si>
  <si>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</si>
  <si>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</si>
  <si>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</si>
  <si>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</si>
  <si>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</si>
  <si>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</si>
  <si>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</si>
  <si>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</si>
  <si>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</si>
  <si>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</si>
  <si>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</si>
  <si>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</si>
  <si>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</si>
  <si>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</si>
  <si>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</si>
  <si>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</si>
  <si>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</si>
  <si>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</si>
  <si>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</si>
  <si>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</si>
  <si>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</si>
  <si>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</si>
  <si>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</si>
  <si>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</si>
  <si>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</si>
  <si>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</si>
  <si>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</si>
  <si>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</si>
  <si>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</si>
  <si>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</si>
  <si>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</si>
  <si>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</si>
  <si>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</si>
  <si>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</si>
  <si>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</si>
  <si>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</si>
  <si>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</si>
  <si>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</si>
  <si>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</si>
  <si>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</si>
  <si>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</si>
  <si>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</si>
  <si>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</si>
  <si>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</si>
  <si>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</si>
  <si>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</si>
  <si>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</si>
  <si>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</si>
  <si>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</si>
  <si>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</si>
  <si>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</si>
  <si>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</si>
  <si>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</si>
  <si>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</si>
  <si>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</si>
  <si>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</si>
  <si>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</si>
  <si>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</si>
  <si>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</si>
  <si>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</si>
  <si>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</si>
  <si>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</si>
  <si>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</si>
  <si>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</si>
  <si>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</si>
  <si>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</si>
  <si>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</si>
  <si>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</si>
  <si>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</si>
  <si>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</si>
  <si>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</si>
  <si>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</si>
  <si>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</si>
  <si>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</si>
  <si>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</si>
  <si>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</si>
  <si>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</si>
  <si>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</si>
  <si>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</si>
  <si>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</si>
  <si>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</si>
  <si>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</si>
  <si>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</si>
  <si>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</si>
  <si>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</si>
  <si>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</si>
  <si>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</si>
  <si>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</si>
  <si>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</si>
  <si>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</si>
  <si>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</si>
  <si>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</si>
  <si>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</si>
  <si>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</si>
  <si>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</si>
  <si>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</si>
  <si>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</si>
  <si>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</si>
  <si>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</si>
  <si>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</si>
  <si>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</si>
  <si>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</si>
  <si>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</si>
  <si>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</si>
  <si>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</si>
  <si>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</si>
  <si>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</si>
  <si>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</si>
  <si>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</si>
  <si>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</si>
  <si>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</si>
  <si>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</si>
  <si>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</si>
  <si>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</si>
  <si>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</si>
  <si>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</si>
  <si>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</si>
  <si>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</si>
  <si>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</si>
  <si>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</si>
  <si>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</si>
  <si>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</si>
  <si>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</si>
  <si>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</si>
  <si>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</si>
  <si>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</si>
  <si>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</si>
  <si>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</si>
  <si>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</si>
  <si>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</si>
  <si>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</si>
  <si>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</si>
  <si>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</si>
  <si>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</si>
  <si>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</si>
  <si>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</si>
  <si>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</si>
  <si>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</si>
  <si>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</si>
  <si>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</si>
  <si>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</si>
  <si>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</si>
  <si>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</si>
  <si>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</si>
  <si>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</si>
  <si>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</si>
  <si>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</si>
  <si>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</si>
  <si>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</si>
  <si>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</si>
  <si>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</si>
  <si>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</si>
  <si>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</si>
  <si>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</si>
  <si>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</si>
  <si>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</si>
  <si>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</si>
  <si>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</si>
  <si>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</si>
  <si>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</si>
  <si>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</si>
  <si>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</si>
  <si>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</si>
  <si>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</si>
  <si>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</si>
  <si>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</si>
  <si>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</si>
  <si>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</si>
  <si>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</si>
  <si>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</si>
  <si>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</si>
  <si>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</si>
  <si>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</si>
  <si>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</si>
  <si>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</si>
  <si>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</si>
  <si>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</si>
  <si>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</si>
  <si>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</si>
  <si>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</si>
  <si>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</si>
  <si>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</si>
  <si>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</si>
  <si>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</si>
  <si>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</si>
  <si>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</si>
  <si>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</si>
  <si>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</si>
  <si>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</si>
  <si>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</si>
  <si>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</si>
  <si>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</si>
  <si>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</si>
  <si>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</si>
  <si>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</si>
  <si>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</si>
  <si>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</si>
  <si>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</si>
  <si>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</si>
  <si>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</si>
  <si>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</si>
  <si>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</si>
  <si>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</si>
  <si>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</si>
  <si>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</si>
  <si>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</si>
  <si>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</si>
  <si>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</si>
  <si>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</si>
  <si>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</si>
  <si>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</si>
  <si>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</si>
  <si>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</si>
  <si>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</si>
  <si>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</si>
  <si>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</si>
  <si>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</si>
  <si>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</si>
  <si>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</si>
  <si>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</si>
  <si>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</si>
  <si>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</si>
  <si>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</si>
  <si>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</si>
  <si>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</si>
  <si>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</si>
  <si>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</si>
  <si>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</si>
  <si>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</si>
  <si>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</si>
  <si>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</si>
  <si>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</si>
  <si>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</si>
  <si>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</si>
  <si>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</si>
  <si>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</si>
  <si>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</si>
  <si>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</si>
  <si>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</si>
  <si>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</si>
  <si>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</si>
  <si>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</si>
  <si>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</si>
  <si>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</si>
  <si>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</si>
  <si>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</si>
  <si>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</si>
  <si>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</si>
  <si>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</si>
  <si>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</si>
  <si>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</si>
  <si>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</si>
  <si>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</si>
  <si>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</si>
  <si>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</si>
  <si>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</si>
  <si>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</si>
  <si>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</si>
  <si>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</si>
  <si>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</si>
  <si>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</si>
  <si>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</si>
  <si>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</si>
  <si>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</si>
  <si>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</si>
  <si>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</si>
  <si>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</si>
  <si>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</si>
  <si>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</si>
  <si>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</si>
  <si>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</si>
  <si>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</si>
  <si>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</si>
  <si>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</si>
  <si>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</si>
  <si>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</si>
  <si>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</si>
  <si>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</si>
  <si>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</si>
  <si>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</si>
  <si>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</si>
  <si>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</si>
  <si>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</si>
  <si>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</si>
  <si>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</si>
  <si>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</si>
  <si>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</si>
  <si>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</si>
  <si>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</si>
  <si>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</si>
  <si>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</si>
  <si>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</si>
  <si>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</si>
  <si>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</si>
  <si>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</si>
  <si>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</si>
  <si>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</si>
  <si>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</si>
  <si>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</si>
  <si>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</si>
  <si>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</si>
  <si>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</si>
  <si>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</si>
  <si>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</si>
  <si>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</si>
  <si>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</si>
  <si>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</si>
  <si>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</si>
  <si>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</si>
  <si>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</si>
  <si>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</si>
  <si>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</si>
  <si>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</si>
  <si>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</si>
  <si>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</si>
  <si>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</si>
  <si>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</si>
  <si>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</si>
  <si>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</si>
  <si>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</si>
  <si>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</si>
  <si>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</si>
  <si>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</si>
  <si>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</si>
  <si>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</si>
  <si>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</si>
  <si>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</si>
  <si>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</si>
  <si>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</si>
  <si>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</si>
  <si>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</si>
  <si>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</si>
  <si>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</si>
  <si>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</si>
  <si>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</si>
  <si>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</si>
  <si>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</si>
  <si>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</si>
  <si>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</si>
  <si>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</si>
  <si>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</si>
  <si>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</si>
  <si>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</si>
  <si>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</si>
  <si>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</si>
  <si>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</si>
  <si>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</si>
  <si>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</si>
  <si>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</si>
  <si>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</si>
  <si>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</si>
  <si>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</si>
  <si>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</si>
  <si>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</si>
  <si>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</si>
  <si>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</si>
  <si>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</si>
  <si>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</si>
  <si>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</si>
  <si>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</si>
  <si>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</si>
  <si>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</si>
  <si>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</si>
  <si>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</si>
  <si>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</si>
  <si>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</si>
  <si>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</si>
  <si>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</si>
  <si>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</si>
  <si>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</si>
  <si>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</si>
  <si>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</si>
  <si>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</si>
  <si>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</si>
  <si>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</si>
  <si>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</si>
  <si>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</si>
  <si>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</si>
  <si>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</si>
  <si>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</si>
  <si>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</si>
  <si>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</si>
  <si>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</si>
  <si>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</si>
  <si>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</si>
  <si>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</si>
  <si>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</si>
  <si>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</si>
  <si>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</si>
  <si>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</si>
  <si>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</si>
  <si>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</si>
  <si>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</si>
  <si>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</si>
  <si>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</si>
  <si>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</si>
  <si>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</si>
  <si>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</si>
  <si>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</si>
  <si>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</si>
  <si>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</si>
  <si>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</si>
  <si>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</si>
  <si>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</si>
  <si>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</si>
  <si>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</si>
  <si>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</si>
  <si>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</si>
  <si>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</si>
  <si>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</si>
  <si>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</si>
  <si>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</si>
  <si>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</si>
  <si>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</si>
  <si>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</si>
  <si>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</si>
  <si>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</si>
  <si>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</si>
  <si>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</si>
  <si>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</si>
  <si>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</si>
  <si>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</si>
  <si>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</si>
  <si>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</si>
  <si>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</si>
  <si>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</si>
  <si>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</si>
  <si>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</si>
  <si>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</si>
  <si>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</si>
  <si>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</si>
  <si>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</si>
  <si>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</si>
  <si>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</si>
  <si>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</si>
  <si>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</si>
  <si>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</si>
  <si>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</si>
  <si>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</si>
  <si>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</si>
  <si>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</si>
  <si>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</si>
  <si>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</si>
  <si>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</si>
  <si>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</si>
  <si>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</si>
  <si>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</si>
  <si>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</si>
  <si>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</si>
  <si>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</si>
  <si>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</si>
  <si>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</si>
  <si>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</si>
  <si>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</si>
  <si>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</si>
  <si>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</si>
  <si>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</si>
  <si>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</si>
  <si>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</si>
  <si>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</si>
  <si>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</si>
  <si>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</si>
  <si>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</si>
  <si>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</si>
  <si>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</si>
  <si>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</si>
  <si>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</si>
  <si>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</si>
  <si>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</si>
  <si>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</si>
  <si>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</si>
  <si>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</si>
  <si>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</si>
  <si>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</si>
  <si>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</si>
  <si>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</si>
  <si>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</si>
  <si>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</si>
  <si>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</si>
  <si>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</si>
  <si>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</si>
  <si>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</si>
  <si>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</si>
  <si>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</si>
  <si>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</si>
  <si>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</si>
  <si>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</si>
  <si>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</si>
  <si>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</si>
  <si>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</si>
  <si>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</si>
  <si>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</si>
  <si>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</si>
  <si>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</si>
  <si>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</si>
  <si>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</si>
  <si>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</si>
  <si>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</si>
  <si>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</si>
  <si>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</si>
  <si>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</si>
  <si>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</si>
  <si>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</si>
  <si>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</si>
  <si>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</si>
  <si>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</si>
  <si>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</si>
  <si>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</si>
  <si>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</si>
  <si>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</si>
  <si>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</si>
  <si>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</si>
  <si>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</si>
  <si>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</si>
  <si>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</si>
  <si>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</si>
  <si>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</si>
  <si>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</si>
  <si>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</si>
  <si>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</si>
  <si>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</si>
  <si>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</si>
  <si>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</si>
  <si>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</si>
  <si>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</si>
  <si>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</si>
  <si>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</si>
  <si>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</si>
  <si>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</si>
  <si>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</si>
  <si>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</si>
  <si>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</si>
  <si>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</si>
  <si>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</si>
  <si>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</si>
  <si>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</si>
  <si>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</si>
  <si>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</si>
  <si>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</si>
  <si>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</si>
  <si>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</si>
  <si>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</si>
  <si>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</si>
  <si>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</si>
  <si>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</si>
  <si>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</si>
  <si>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</si>
  <si>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</si>
  <si>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</si>
  <si>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</si>
  <si>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</si>
  <si>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</si>
  <si>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</si>
  <si>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</si>
  <si>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</si>
  <si>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</si>
  <si>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</si>
  <si>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</si>
  <si>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</si>
  <si>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</si>
  <si>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</si>
  <si>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</si>
  <si>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</si>
  <si>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</si>
  <si>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</si>
  <si>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</si>
  <si>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</si>
  <si>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</si>
  <si>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</si>
  <si>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</si>
  <si>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</si>
  <si>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</si>
  <si>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</si>
  <si>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</si>
  <si>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</si>
  <si>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</si>
  <si>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</si>
  <si>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</si>
  <si>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</si>
  <si>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</si>
  <si>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</si>
  <si>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</si>
  <si>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</si>
  <si>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</si>
  <si>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</si>
  <si>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</si>
  <si>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</si>
  <si>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</si>
  <si>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</si>
  <si>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</si>
  <si>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</si>
  <si>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</si>
  <si>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</si>
  <si>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</si>
  <si>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</si>
  <si>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</si>
  <si>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</si>
  <si>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</si>
  <si>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</si>
  <si>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</si>
  <si>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</si>
  <si>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</si>
  <si>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</si>
  <si>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</si>
  <si>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</si>
  <si>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</si>
  <si>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</si>
  <si>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</si>
  <si>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</si>
  <si>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</si>
  <si>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</si>
  <si>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</si>
  <si>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</si>
  <si>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</si>
  <si>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</si>
  <si>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</si>
  <si>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</si>
  <si>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</si>
  <si>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</si>
  <si>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</si>
  <si>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</si>
  <si>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</si>
  <si>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</si>
  <si>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</si>
  <si>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</si>
  <si>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</si>
  <si>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</si>
  <si>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</si>
  <si>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</si>
  <si>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</si>
  <si>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</si>
  <si>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</si>
  <si>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</si>
  <si>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</si>
  <si>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</si>
  <si>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</si>
  <si>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</si>
  <si>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</si>
  <si>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</si>
  <si>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</si>
  <si>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</si>
  <si>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</si>
  <si>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</si>
  <si>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</si>
  <si>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</si>
  <si>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</si>
  <si>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</si>
  <si>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</si>
  <si>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</si>
  <si>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</si>
  <si>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</si>
  <si>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</si>
  <si>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</si>
  <si>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</si>
  <si>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</si>
  <si>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</si>
  <si>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</si>
  <si>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</si>
  <si>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</si>
  <si>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</si>
  <si>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</si>
  <si>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</si>
  <si>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</si>
  <si>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</si>
  <si>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</si>
  <si>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</si>
  <si>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</si>
  <si>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</si>
  <si>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</si>
  <si>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</si>
  <si>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</si>
  <si>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</si>
  <si>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</si>
  <si>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</si>
  <si>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</si>
  <si>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</si>
  <si>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</si>
  <si>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</si>
  <si>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</si>
  <si>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</si>
  <si>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</si>
  <si>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</si>
  <si>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</si>
  <si>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</si>
  <si>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</si>
  <si>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</si>
  <si>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</si>
  <si>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</si>
  <si>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</si>
  <si>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</si>
  <si>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</si>
  <si>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</si>
  <si>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</si>
  <si>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</si>
  <si>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</si>
  <si>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</si>
  <si>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</si>
  <si>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</si>
  <si>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</si>
  <si>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</si>
  <si>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</si>
  <si>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</si>
  <si>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</si>
  <si>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</si>
  <si>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</si>
  <si>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</si>
  <si>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</si>
  <si>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</si>
  <si>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</si>
  <si>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</si>
  <si>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</si>
  <si>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</si>
  <si>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</si>
  <si>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</si>
  <si>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</si>
  <si>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</si>
  <si>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</si>
  <si>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</si>
  <si>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</si>
  <si>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</si>
  <si>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</si>
  <si>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</si>
  <si>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</si>
  <si>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</si>
  <si>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</si>
  <si>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</si>
  <si>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</si>
  <si>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</si>
  <si>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</si>
  <si>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</si>
  <si>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</si>
  <si>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</si>
  <si>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</si>
  <si>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</si>
  <si>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</si>
  <si>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</si>
  <si>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</si>
  <si>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</si>
  <si>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</si>
  <si>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</si>
  <si>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</si>
  <si>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</si>
  <si>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</si>
  <si>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</si>
  <si>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</si>
  <si>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</si>
  <si>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</si>
  <si>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</si>
  <si>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</si>
  <si>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</si>
  <si>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</si>
  <si>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</si>
  <si>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</si>
  <si>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</si>
  <si>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</si>
  <si>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</si>
  <si>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</si>
  <si>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</si>
  <si>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</si>
  <si>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</si>
  <si>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</si>
  <si>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</si>
  <si>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</si>
  <si>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</si>
  <si>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</si>
  <si>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</si>
  <si>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</si>
  <si>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</si>
  <si>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</si>
  <si>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</si>
  <si>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</si>
  <si>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</si>
  <si>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</si>
  <si>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</si>
  <si>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</si>
  <si>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</si>
  <si>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</si>
  <si>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</si>
  <si>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</si>
  <si>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</si>
  <si>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</si>
  <si>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</si>
  <si>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</si>
  <si>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</si>
  <si>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</si>
  <si>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</si>
  <si>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</si>
  <si>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</si>
  <si>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</si>
  <si>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</si>
  <si>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</si>
  <si>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</si>
  <si>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</si>
  <si>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</si>
  <si>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</si>
  <si>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</si>
  <si>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</si>
  <si>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</si>
  <si>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</si>
  <si>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</si>
  <si>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</si>
  <si>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</si>
  <si>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</si>
  <si>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</si>
  <si>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</si>
  <si>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</si>
  <si>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</si>
  <si>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</si>
  <si>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</si>
  <si>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</si>
  <si>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</si>
  <si>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</si>
  <si>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</si>
  <si>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</si>
  <si>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</si>
  <si>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</si>
  <si>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</si>
  <si>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</si>
  <si>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</si>
  <si>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</si>
  <si>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</si>
  <si>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</si>
  <si>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</si>
  <si>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</si>
  <si>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</si>
  <si>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</si>
  <si>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</si>
  <si>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</si>
  <si>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</si>
  <si>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</si>
  <si>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</si>
  <si>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</si>
  <si>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</si>
  <si>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</si>
  <si>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</si>
  <si>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</si>
  <si>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</si>
  <si>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</si>
  <si>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</si>
  <si>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</si>
  <si>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</si>
  <si>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</si>
  <si>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</si>
  <si>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</si>
  <si>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</si>
  <si>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</si>
  <si>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</si>
  <si>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</si>
  <si>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</si>
  <si>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</si>
  <si>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</si>
  <si>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</si>
  <si>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</si>
  <si>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</si>
  <si>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</si>
  <si>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</si>
  <si>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</si>
  <si>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</si>
  <si>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</si>
  <si>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</si>
  <si>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</si>
  <si>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</si>
  <si>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</si>
  <si>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</si>
  <si>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</si>
  <si>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</si>
  <si>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</si>
  <si>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</si>
  <si>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</si>
  <si>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</si>
  <si>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</si>
  <si>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</si>
  <si>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</si>
  <si>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</si>
  <si>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</si>
  <si>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</si>
  <si>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</si>
  <si>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</si>
  <si>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</si>
  <si>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</si>
  <si>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</si>
  <si>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</si>
  <si>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</si>
  <si>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</si>
  <si>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</si>
  <si>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</si>
  <si>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</si>
  <si>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</si>
  <si>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</si>
  <si>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</si>
  <si>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</si>
  <si>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</si>
  <si>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</si>
  <si>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</si>
  <si>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</si>
  <si>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</si>
  <si>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</si>
  <si>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</si>
  <si>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</si>
  <si>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</si>
  <si>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</si>
  <si>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</si>
  <si>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</si>
  <si>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</si>
  <si>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</si>
  <si>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</si>
  <si>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</si>
  <si>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</si>
  <si>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</si>
  <si>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</si>
  <si>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</si>
  <si>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</si>
  <si>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</si>
  <si>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</si>
  <si>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</si>
  <si>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</si>
  <si>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</si>
  <si>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</si>
  <si>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</si>
  <si>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</si>
  <si>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</si>
  <si>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</si>
  <si>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</si>
  <si>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</si>
  <si>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</si>
  <si>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</si>
  <si>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</si>
  <si>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</si>
  <si>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</si>
  <si>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</si>
  <si>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</si>
  <si>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</si>
  <si>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</si>
  <si>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</si>
  <si>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</si>
  <si>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</si>
  <si>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</si>
  <si>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</si>
  <si>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</si>
  <si>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</si>
  <si>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</si>
  <si>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</si>
  <si>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</si>
  <si>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</si>
  <si>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</si>
  <si>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</si>
  <si>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</si>
  <si>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</si>
  <si>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</si>
  <si>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</si>
  <si>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</si>
  <si>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</si>
  <si>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</si>
  <si>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</si>
  <si>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</si>
  <si>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</si>
  <si>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</si>
  <si>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</si>
  <si>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</si>
  <si>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</si>
  <si>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</si>
  <si>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</si>
  <si>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</si>
  <si>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</si>
  <si>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</si>
  <si>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</si>
  <si>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</si>
  <si>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</si>
  <si>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</si>
  <si>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</si>
  <si>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</si>
  <si>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</si>
  <si>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</si>
  <si>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</si>
  <si>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</si>
  <si>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</si>
  <si>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</si>
  <si>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</si>
  <si>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</si>
  <si>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</si>
  <si>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</si>
  <si>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</si>
  <si>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</si>
  <si>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</si>
  <si>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</si>
  <si>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</si>
  <si>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</si>
  <si>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</si>
  <si>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</si>
  <si>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</si>
  <si>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</si>
  <si>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</si>
  <si>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</si>
  <si>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</si>
  <si>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</si>
  <si>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</si>
  <si>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</si>
  <si>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</si>
  <si>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</si>
  <si>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</si>
  <si>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</si>
  <si>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</si>
  <si>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</si>
  <si>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</si>
  <si>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</si>
  <si>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</si>
  <si>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</si>
  <si>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</si>
  <si>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</si>
  <si>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</si>
  <si>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</si>
  <si>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</si>
  <si>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</si>
  <si>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</si>
  <si>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</si>
  <si>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</si>
  <si>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</si>
  <si>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</si>
  <si>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</si>
  <si>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</si>
  <si>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</si>
  <si>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</si>
  <si>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</si>
  <si>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</si>
  <si>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</si>
  <si>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</si>
  <si>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</si>
  <si>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</si>
  <si>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</si>
  <si>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</si>
  <si>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</si>
  <si>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</si>
  <si>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</si>
  <si>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</si>
  <si>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</si>
  <si>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</si>
  <si>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</si>
  <si>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</si>
  <si>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</si>
  <si>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</si>
  <si>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</si>
  <si>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</si>
  <si>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</si>
  <si>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</si>
  <si>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</si>
  <si>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</si>
  <si>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</si>
  <si>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</si>
  <si>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</si>
  <si>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</si>
  <si>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</si>
  <si>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</si>
  <si>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</si>
  <si>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</si>
  <si>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</si>
  <si>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</si>
  <si>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</si>
  <si>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</si>
  <si>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</si>
  <si>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</si>
  <si>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</si>
  <si>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</si>
  <si>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</si>
  <si>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</si>
  <si>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</si>
  <si>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</si>
  <si>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</si>
  <si>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</si>
  <si>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</si>
  <si>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</si>
  <si>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</si>
  <si>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</si>
  <si>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</si>
  <si>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</si>
  <si>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</si>
  <si>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</si>
  <si>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</si>
  <si>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</si>
  <si>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</si>
  <si>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</si>
  <si>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</si>
  <si>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</si>
  <si>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</si>
  <si>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</si>
  <si>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</si>
  <si>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</si>
  <si>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</si>
  <si>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</si>
  <si>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</si>
  <si>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</si>
  <si>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</si>
  <si>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</si>
  <si>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</si>
  <si>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</si>
  <si>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</si>
  <si>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</si>
  <si>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</si>
  <si>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</si>
  <si>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</si>
  <si>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</si>
  <si>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</si>
  <si>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</si>
  <si>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</si>
  <si>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</si>
  <si>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</si>
  <si>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</si>
  <si>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</si>
  <si>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</si>
  <si>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</si>
  <si>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</si>
  <si>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</si>
  <si>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</si>
  <si>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</si>
  <si>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</si>
  <si>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</si>
  <si>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</si>
  <si>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</si>
  <si>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</si>
  <si>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</si>
  <si>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</si>
  <si>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</si>
  <si>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</si>
  <si>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</si>
  <si>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</si>
  <si>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</si>
  <si>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</si>
  <si>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</si>
  <si>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</si>
  <si>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</si>
  <si>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</si>
  <si>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</si>
  <si>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</si>
  <si>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</si>
  <si>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</si>
  <si>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</si>
  <si>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</si>
  <si>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</si>
  <si>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</si>
  <si>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</si>
  <si>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</si>
  <si>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</si>
  <si>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</si>
  <si>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</si>
  <si>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</si>
  <si>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</si>
  <si>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</si>
  <si>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</si>
  <si>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</si>
  <si>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</si>
  <si>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</si>
  <si>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</si>
  <si>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</si>
  <si>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</si>
  <si>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</si>
  <si>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</si>
  <si>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</si>
  <si>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</si>
  <si>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</si>
  <si>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</si>
  <si>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</si>
  <si>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</si>
  <si>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</si>
  <si>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</si>
  <si>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</si>
  <si>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</si>
  <si>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</si>
  <si>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</si>
  <si>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</si>
  <si>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</si>
  <si>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</si>
  <si>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</si>
  <si>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</si>
  <si>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</si>
  <si>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</si>
  <si>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</si>
  <si>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</si>
  <si>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</si>
  <si>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</si>
  <si>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</si>
  <si>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</si>
  <si>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</si>
  <si>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</si>
  <si>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</si>
  <si>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</si>
  <si>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</si>
  <si>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</si>
  <si>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</si>
  <si>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</si>
  <si>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</si>
  <si>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</si>
  <si>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</si>
  <si>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</si>
  <si>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</si>
  <si>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</si>
  <si>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</si>
  <si>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</si>
  <si>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</si>
  <si>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</si>
  <si>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</si>
  <si>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</si>
  <si>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</si>
  <si>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</si>
  <si>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</si>
  <si>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</si>
  <si>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</si>
  <si>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</si>
  <si>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</si>
  <si>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</si>
  <si>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</si>
  <si>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</si>
  <si>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</si>
  <si>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</si>
  <si>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</si>
  <si>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</si>
  <si>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</si>
  <si>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</si>
  <si>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</si>
  <si>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</si>
  <si>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</si>
  <si>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</si>
  <si>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</si>
  <si>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</si>
  <si>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</si>
  <si>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</si>
  <si>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</si>
  <si>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</si>
  <si>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</si>
  <si>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</si>
  <si>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</si>
  <si>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</si>
  <si>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</si>
  <si>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</si>
  <si>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</si>
  <si>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</si>
  <si>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</si>
  <si>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</si>
  <si>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</si>
  <si>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</si>
  <si>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</si>
  <si>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</si>
  <si>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</si>
  <si>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</si>
  <si>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</si>
  <si>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</si>
  <si>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</si>
  <si>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</si>
  <si>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</si>
  <si>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</si>
  <si>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</si>
  <si>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</si>
  <si>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</si>
  <si>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</si>
  <si>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</si>
  <si>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</si>
  <si>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</si>
  <si>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</si>
  <si>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</si>
  <si>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</si>
  <si>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</si>
  <si>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</si>
  <si>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</si>
  <si>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</si>
  <si>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</si>
  <si>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</si>
  <si>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</si>
  <si>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</si>
  <si>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</si>
  <si>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</si>
  <si>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</si>
  <si>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</si>
  <si>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</si>
  <si>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</si>
  <si>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</si>
  <si>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</si>
  <si>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</si>
  <si>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</si>
  <si>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</si>
  <si>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</si>
  <si>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</si>
  <si>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</si>
  <si>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</si>
  <si>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</si>
  <si>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</si>
  <si>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</si>
  <si>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</si>
  <si>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</si>
  <si>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</si>
  <si>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</si>
  <si>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</si>
  <si>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</si>
  <si>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</si>
  <si>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</si>
  <si>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</si>
  <si>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</si>
  <si>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</si>
  <si>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</si>
  <si>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</si>
  <si>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</si>
  <si>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</si>
  <si>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</si>
  <si>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</si>
  <si>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</si>
  <si>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</si>
  <si>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</si>
  <si>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</si>
  <si>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</si>
  <si>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</si>
  <si>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</si>
  <si>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</si>
  <si>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</si>
  <si>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</si>
  <si>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</si>
  <si>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</si>
  <si>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</si>
  <si>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</si>
  <si>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</si>
  <si>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</si>
  <si>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</si>
  <si>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</si>
  <si>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</si>
  <si>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</si>
  <si>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</si>
  <si>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</si>
  <si>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</si>
  <si>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</si>
  <si>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</si>
  <si>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</si>
  <si>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</si>
  <si>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</si>
  <si>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</si>
  <si>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</si>
  <si>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</si>
  <si>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</si>
  <si>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</si>
  <si>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</si>
  <si>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</si>
  <si>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</si>
  <si>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</si>
  <si>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</si>
  <si>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</si>
  <si>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</si>
  <si>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</si>
  <si>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</si>
  <si>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</si>
  <si>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</si>
  <si>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</si>
  <si>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</si>
  <si>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</si>
  <si>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</si>
  <si>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</si>
  <si>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</si>
  <si>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</si>
  <si>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</si>
  <si>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</si>
  <si>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</si>
  <si>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</si>
  <si>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</si>
  <si>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</si>
  <si>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</si>
  <si>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</si>
  <si>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</si>
  <si>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</si>
  <si>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</si>
  <si>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</si>
  <si>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</si>
  <si>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</si>
  <si>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</si>
  <si>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</si>
  <si>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</si>
  <si>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</si>
  <si>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</si>
  <si>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</si>
  <si>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</si>
  <si>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</si>
  <si>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</si>
  <si>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</si>
  <si>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</si>
  <si>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</si>
  <si>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</si>
  <si>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</si>
  <si>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</si>
  <si>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</si>
  <si>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</si>
  <si>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</si>
  <si>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</si>
  <si>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</si>
  <si>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</si>
  <si>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</si>
  <si>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</si>
  <si>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</si>
  <si>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</si>
  <si>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</si>
  <si>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</si>
  <si>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</si>
  <si>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</si>
  <si>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</si>
  <si>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</si>
  <si>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</si>
  <si>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</si>
  <si>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</si>
  <si>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</si>
  <si>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</si>
  <si>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</si>
  <si>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</si>
  <si>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</si>
  <si>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</si>
  <si>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</si>
  <si>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</si>
  <si>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</si>
  <si>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</si>
  <si>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</si>
  <si>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</si>
  <si>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</si>
  <si>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</si>
  <si>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</si>
  <si>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</si>
  <si>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</si>
  <si>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</si>
  <si>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</si>
  <si>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</si>
  <si>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</si>
  <si>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</si>
  <si>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</si>
  <si>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</si>
  <si>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</si>
  <si>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</si>
  <si>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</si>
  <si>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</si>
  <si>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</si>
  <si>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</si>
  <si>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</si>
  <si>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</si>
  <si>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</si>
  <si>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</si>
  <si>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</si>
  <si>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</si>
  <si>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</si>
  <si>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</si>
  <si>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</si>
  <si>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</si>
  <si>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</si>
  <si>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</si>
  <si>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</si>
  <si>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</si>
  <si>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</si>
  <si>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</si>
  <si>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</si>
  <si>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</si>
  <si>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</si>
  <si>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</si>
  <si>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</si>
  <si>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</si>
  <si>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</si>
  <si>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</si>
  <si>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</si>
  <si>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</si>
  <si>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</si>
  <si>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</si>
  <si>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</si>
  <si>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</si>
  <si>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</si>
  <si>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</si>
  <si>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</si>
  <si>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</si>
  <si>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</si>
  <si>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</si>
  <si>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</si>
  <si>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</si>
  <si>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</si>
  <si>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</si>
  <si>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</si>
  <si>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</si>
  <si>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</si>
  <si>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</si>
  <si>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</si>
  <si>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</si>
  <si>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</si>
  <si>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</si>
  <si>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</si>
  <si>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</si>
  <si>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</si>
  <si>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</si>
  <si>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</si>
  <si>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</si>
  <si>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</si>
  <si>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</si>
  <si>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</si>
  <si>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</si>
  <si>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</si>
  <si>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</si>
  <si>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</si>
  <si>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</si>
  <si>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</si>
  <si>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</si>
  <si>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</si>
  <si>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</si>
  <si>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</si>
  <si>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</si>
  <si>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</si>
  <si>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</si>
  <si>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</si>
  <si>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</si>
  <si>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</si>
  <si>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</si>
  <si>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</si>
  <si>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</si>
  <si>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</si>
  <si>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</si>
  <si>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</si>
  <si>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</si>
  <si>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</si>
  <si>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</si>
  <si>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</si>
  <si>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</si>
  <si>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</si>
  <si>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</si>
  <si>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</si>
  <si>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</si>
  <si>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</si>
  <si>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</si>
  <si>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</si>
  <si>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</si>
  <si>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</si>
  <si>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</si>
  <si>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</si>
  <si>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</si>
  <si>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</si>
  <si>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</si>
  <si>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</si>
  <si>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</si>
  <si>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</si>
  <si>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</si>
  <si>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</si>
  <si>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</si>
  <si>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</si>
  <si>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</si>
  <si>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</si>
  <si>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</si>
  <si>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</si>
  <si>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</si>
  <si>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</si>
  <si>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</si>
  <si>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</si>
  <si>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</si>
  <si>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</si>
  <si>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</si>
  <si>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</si>
  <si>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</si>
  <si>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</si>
  <si>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</si>
  <si>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</si>
  <si>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</si>
  <si>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</si>
  <si>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</si>
  <si>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</si>
  <si>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</si>
  <si>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</si>
  <si>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</si>
  <si>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</si>
  <si>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</si>
  <si>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</si>
  <si>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</si>
  <si>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</si>
  <si>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</si>
  <si>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</si>
  <si>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</si>
  <si>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</si>
  <si>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</si>
  <si>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</si>
  <si>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</si>
  <si>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</si>
  <si>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</si>
  <si>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</si>
  <si>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</si>
  <si>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</si>
  <si>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</si>
  <si>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</si>
  <si>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</si>
  <si>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</si>
  <si>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</si>
  <si>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</si>
  <si>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</si>
  <si>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</si>
  <si>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</si>
  <si>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</si>
  <si>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</si>
  <si>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</si>
  <si>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</si>
  <si>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</si>
  <si>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</si>
  <si>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</si>
  <si>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</si>
  <si>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</si>
  <si>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</si>
  <si>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</si>
  <si>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</si>
  <si>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</si>
  <si>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</si>
  <si>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</si>
  <si>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</si>
  <si>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</si>
  <si>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</si>
  <si>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</si>
  <si>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</si>
  <si>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</si>
  <si>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</si>
  <si>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</si>
  <si>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</si>
  <si>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</si>
  <si>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</si>
  <si>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</si>
  <si>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</si>
  <si>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</si>
  <si>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</si>
  <si>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</si>
  <si>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</si>
  <si>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</si>
  <si>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</si>
  <si>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</si>
  <si>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</si>
  <si>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</si>
  <si>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</si>
  <si>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</si>
  <si>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</si>
  <si>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</si>
  <si>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</si>
  <si>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</si>
  <si>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</si>
  <si>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</si>
  <si>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</si>
  <si>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</si>
  <si>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</si>
  <si>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</si>
  <si>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</si>
  <si>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</si>
  <si>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</si>
  <si>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</si>
  <si>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</si>
  <si>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</si>
  <si>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</si>
  <si>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</si>
  <si>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</si>
  <si>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</si>
  <si>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</si>
  <si>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</si>
  <si>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</si>
  <si>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</si>
  <si>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</si>
  <si>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</si>
  <si>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</si>
  <si>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</si>
  <si>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</si>
  <si>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</si>
  <si>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</si>
  <si>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</si>
  <si>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</si>
  <si>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</si>
  <si>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</si>
  <si>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</si>
  <si>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</si>
  <si>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</si>
  <si>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</si>
  <si>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</si>
  <si>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</si>
  <si>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</si>
  <si>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</si>
  <si>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</si>
  <si>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</si>
  <si>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</si>
  <si>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</si>
  <si>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</si>
  <si>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</si>
  <si>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</si>
  <si>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</si>
  <si>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</si>
  <si>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</si>
  <si>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</si>
  <si>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</si>
  <si>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</si>
  <si>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</si>
  <si>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</si>
  <si>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</si>
  <si>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</si>
  <si>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</si>
  <si>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</si>
  <si>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</si>
  <si>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</si>
  <si>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</si>
  <si>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</si>
  <si>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</si>
  <si>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</si>
  <si>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</si>
  <si>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</si>
  <si>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</si>
  <si>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</si>
  <si>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</si>
  <si>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</si>
  <si>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</si>
  <si>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</si>
  <si>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</si>
  <si>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</si>
  <si>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</si>
  <si>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</si>
  <si>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</si>
  <si>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</si>
  <si>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</si>
  <si>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</si>
  <si>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</si>
  <si>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</si>
  <si>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</si>
  <si>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</si>
  <si>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</si>
  <si>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</si>
  <si>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</si>
  <si>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</si>
  <si>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</si>
  <si>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</si>
  <si>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</si>
  <si>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</si>
  <si>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</si>
  <si>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</si>
  <si>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</si>
  <si>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</si>
  <si>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</si>
  <si>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</si>
  <si>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</si>
  <si>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</si>
  <si>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</si>
  <si>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</si>
  <si>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</si>
  <si>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</si>
  <si>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</si>
  <si>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</si>
  <si>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</si>
  <si>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</si>
  <si>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</si>
  <si>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</si>
  <si>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</si>
  <si>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</si>
  <si>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</si>
  <si>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</si>
  <si>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</si>
  <si>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</si>
  <si>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</si>
  <si>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</si>
  <si>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</si>
  <si>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</si>
  <si>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</si>
  <si>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</si>
  <si>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</si>
  <si>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</si>
  <si>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</si>
  <si>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</si>
  <si>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</si>
  <si>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</si>
  <si>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</si>
  <si>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</si>
  <si>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</si>
  <si>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</si>
  <si>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</si>
  <si>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</si>
  <si>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</si>
  <si>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</si>
  <si>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</si>
  <si>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</si>
  <si>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</si>
  <si>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</si>
  <si>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</si>
  <si>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</si>
  <si>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</si>
  <si>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</si>
  <si>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</si>
  <si>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</si>
  <si>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</si>
  <si>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</si>
  <si>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</si>
  <si>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</si>
  <si>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</si>
  <si>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</si>
  <si>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</si>
  <si>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</si>
  <si>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</si>
  <si>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</si>
  <si>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</si>
  <si>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</si>
  <si>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</si>
  <si>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</si>
  <si>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</si>
  <si>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</si>
  <si>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</si>
  <si>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</si>
  <si>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</si>
  <si>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</si>
  <si>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</si>
  <si>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</si>
  <si>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</si>
  <si>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</si>
  <si>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</si>
  <si>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</si>
  <si>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</si>
  <si>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</si>
  <si>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</si>
  <si>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</si>
  <si>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</si>
  <si>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</si>
  <si>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</si>
  <si>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</si>
  <si>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</si>
  <si>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</si>
  <si>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</si>
  <si>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</si>
  <si>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</si>
  <si>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</si>
  <si>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</si>
  <si>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</si>
  <si>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</si>
  <si>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</si>
  <si>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</si>
  <si>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</si>
  <si>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</si>
  <si>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</si>
  <si>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</si>
  <si>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</si>
  <si>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</si>
  <si>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</si>
  <si>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</si>
  <si>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</si>
  <si>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</si>
  <si>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</si>
  <si>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</si>
  <si>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</si>
  <si>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</si>
  <si>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</si>
  <si>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</si>
  <si>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</si>
  <si>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</si>
  <si>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</si>
  <si>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</si>
  <si>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</si>
  <si>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</si>
  <si>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</si>
  <si>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</si>
  <si>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</si>
  <si>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</si>
  <si>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</si>
  <si>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</si>
  <si>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</si>
  <si>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</si>
  <si>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</si>
  <si>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</si>
  <si>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</si>
  <si>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</si>
  <si>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</si>
  <si>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</si>
  <si>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</si>
  <si>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</si>
  <si>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</si>
  <si>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</si>
  <si>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</si>
  <si>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</si>
  <si>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</si>
  <si>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</si>
  <si>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</si>
  <si>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</si>
  <si>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</si>
  <si>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</si>
  <si>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</si>
  <si>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</si>
  <si>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</si>
  <si>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</si>
  <si>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</si>
  <si>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</si>
  <si>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</si>
  <si>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</si>
  <si>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</si>
  <si>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</si>
  <si>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</si>
  <si>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</si>
  <si>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</si>
  <si>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</si>
  <si>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</si>
  <si>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</si>
  <si>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</si>
  <si>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</si>
  <si>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</si>
  <si>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</si>
  <si>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</si>
  <si>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</si>
  <si>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</si>
  <si>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</si>
  <si>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</si>
  <si>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</si>
  <si>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</si>
  <si>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</si>
  <si>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</si>
  <si>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</si>
  <si>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</si>
  <si>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</si>
  <si>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</si>
  <si>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</si>
  <si>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</si>
  <si>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</si>
  <si>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</si>
  <si>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</si>
  <si>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</si>
  <si>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</si>
  <si>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</si>
  <si>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</si>
  <si>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</si>
  <si>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</si>
  <si>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</si>
  <si>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</si>
  <si>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</si>
  <si>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</si>
  <si>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</si>
  <si>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</si>
  <si>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</si>
  <si>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</si>
  <si>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</si>
  <si>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</si>
  <si>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</si>
  <si>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</si>
  <si>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</si>
  <si>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</si>
  <si>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</si>
  <si>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</si>
  <si>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</si>
  <si>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</si>
  <si>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</si>
  <si>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</si>
  <si>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</si>
  <si>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</si>
  <si>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</si>
  <si>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</si>
  <si>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</si>
  <si>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</si>
  <si>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</si>
  <si>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</si>
  <si>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</si>
  <si>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</si>
  <si>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</si>
  <si>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</si>
  <si>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</si>
  <si>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</si>
  <si>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</si>
  <si>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</si>
  <si>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</si>
  <si>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</si>
  <si>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</si>
  <si>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</si>
  <si>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</si>
  <si>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</si>
  <si>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</si>
  <si>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</si>
  <si>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</si>
  <si>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</si>
  <si>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</si>
  <si>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</si>
  <si>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</si>
  <si>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</si>
  <si>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</si>
  <si>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</si>
  <si>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</si>
  <si>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</si>
  <si>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</si>
  <si>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</si>
  <si>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</si>
  <si>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</si>
  <si>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</si>
  <si>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</si>
  <si>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</si>
  <si>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</si>
  <si>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</si>
  <si>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</si>
  <si>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</si>
  <si>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</si>
  <si>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</si>
  <si>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</si>
  <si>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</si>
  <si>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</si>
  <si>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</si>
  <si>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</si>
  <si>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</si>
  <si>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</si>
  <si>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</si>
  <si>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</si>
  <si>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</si>
  <si>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</si>
  <si>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</si>
  <si>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</si>
  <si>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</si>
  <si>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</si>
  <si>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</si>
  <si>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</si>
  <si>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</si>
  <si>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</si>
  <si>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</si>
  <si>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</si>
  <si>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</si>
  <si>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</si>
  <si>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</si>
  <si>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</si>
  <si>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</si>
  <si>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</si>
  <si>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</si>
  <si>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</si>
  <si>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</si>
  <si>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</si>
  <si>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</si>
  <si>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</si>
  <si>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</si>
  <si>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</si>
  <si>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</si>
  <si>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</si>
  <si>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</si>
  <si>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</si>
  <si>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</si>
  <si>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</si>
  <si>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</si>
  <si>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</si>
  <si>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</si>
  <si>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</si>
  <si>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</si>
  <si>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</si>
  <si>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</si>
  <si>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</si>
  <si>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</si>
  <si>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</si>
  <si>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</si>
  <si>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</si>
  <si>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</si>
  <si>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</si>
  <si>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</si>
  <si>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</si>
  <si>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</si>
  <si>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</si>
  <si>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</si>
  <si>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</si>
  <si>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</si>
  <si>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</si>
  <si>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</si>
  <si>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</si>
  <si>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</si>
  <si>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</si>
  <si>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</si>
  <si>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</si>
  <si>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</si>
  <si>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</si>
  <si>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</si>
  <si>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</si>
  <si>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</si>
  <si>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</si>
  <si>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</si>
  <si>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</si>
  <si>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</si>
  <si>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</si>
  <si>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</si>
  <si>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</si>
  <si>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</si>
  <si>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</si>
  <si>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</si>
  <si>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</si>
  <si>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</si>
  <si>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</si>
  <si>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</si>
  <si>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</si>
  <si>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</si>
  <si>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</si>
  <si>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</si>
  <si>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</si>
  <si>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</si>
  <si>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</si>
  <si>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</si>
  <si>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</si>
  <si>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</si>
  <si>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</si>
  <si>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</si>
  <si>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</si>
  <si>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</si>
  <si>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</si>
  <si>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</si>
  <si>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</si>
  <si>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</si>
  <si>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</si>
  <si>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</si>
  <si>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</si>
  <si>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</si>
  <si>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</si>
  <si>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</si>
  <si>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</si>
  <si>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</si>
  <si>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</si>
  <si>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</si>
  <si>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</si>
  <si>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</si>
  <si>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</si>
  <si>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</si>
  <si>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</si>
  <si>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</si>
  <si>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</si>
  <si>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</si>
  <si>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</si>
  <si>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</si>
  <si>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</si>
  <si>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</si>
  <si>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</si>
  <si>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</si>
  <si>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</si>
  <si>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</si>
  <si>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</si>
  <si>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</si>
  <si>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</si>
  <si>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</si>
  <si>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</si>
  <si>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</si>
  <si>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</si>
  <si>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</si>
  <si>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</si>
  <si>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</si>
  <si>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</si>
  <si>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</si>
  <si>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</si>
  <si>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</si>
  <si>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</si>
  <si>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</si>
  <si>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</si>
  <si>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</si>
  <si>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</si>
  <si>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</si>
  <si>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</si>
  <si>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</si>
  <si>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</si>
  <si>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</si>
  <si>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</si>
  <si>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</si>
  <si>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</si>
  <si>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</si>
  <si>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</si>
  <si>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</si>
  <si>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</si>
  <si>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</si>
  <si>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</si>
  <si>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</si>
  <si>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</si>
  <si>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</si>
  <si>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</si>
  <si>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</si>
  <si>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</si>
  <si>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</si>
  <si>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</si>
  <si>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</si>
  <si>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</si>
  <si>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</si>
  <si>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</si>
  <si>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</si>
  <si>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</si>
  <si>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</si>
  <si>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</si>
  <si>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</si>
  <si>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</si>
  <si>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</si>
  <si>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</si>
  <si>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</si>
  <si>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</si>
  <si>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</si>
  <si>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</si>
  <si>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</si>
  <si>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</si>
  <si>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</si>
  <si>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</si>
  <si>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</si>
  <si>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</si>
  <si>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</si>
  <si>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</si>
  <si>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</si>
  <si>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</si>
  <si>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</si>
  <si>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</si>
  <si>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</si>
  <si>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</si>
  <si>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</si>
  <si>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</si>
  <si>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</si>
  <si>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</si>
  <si>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</si>
  <si>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</si>
  <si>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</si>
  <si>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</si>
  <si>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</si>
  <si>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</si>
  <si>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</si>
  <si>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</si>
  <si>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</si>
  <si>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</si>
  <si>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</si>
  <si>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</si>
  <si>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</si>
  <si>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</si>
  <si>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</si>
  <si>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</si>
  <si>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</si>
  <si>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</si>
  <si>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</si>
  <si>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</si>
  <si>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</si>
  <si>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</si>
  <si>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</si>
  <si>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</si>
  <si>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</si>
  <si>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</si>
  <si>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</si>
  <si>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</si>
  <si>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</si>
  <si>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</si>
  <si>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</si>
  <si>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</si>
  <si>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</si>
  <si>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</si>
  <si>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</si>
  <si>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</si>
  <si>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</si>
  <si>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</si>
  <si>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</si>
  <si>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</si>
  <si>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</si>
  <si>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</si>
  <si>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</si>
  <si>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</si>
  <si>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</si>
  <si>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</si>
  <si>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</si>
  <si>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</si>
  <si>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</si>
  <si>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</si>
  <si>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</si>
  <si>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</si>
  <si>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</si>
  <si>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</si>
  <si>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</si>
  <si>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</si>
  <si>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</si>
  <si>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</si>
  <si>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</si>
  <si>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</si>
  <si>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</si>
  <si>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</si>
  <si>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</si>
  <si>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</si>
  <si>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</si>
  <si>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</si>
  <si>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</si>
  <si>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</si>
  <si>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</si>
  <si>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</si>
  <si>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</si>
  <si>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</si>
  <si>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</si>
  <si>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</si>
  <si>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</si>
  <si>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</si>
  <si>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</si>
  <si>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</si>
  <si>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</si>
  <si>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</si>
  <si>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</si>
  <si>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</si>
  <si>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</si>
  <si>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</si>
  <si>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</si>
  <si>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</si>
  <si>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</si>
  <si>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</si>
  <si>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</si>
  <si>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</si>
  <si>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</si>
  <si>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</si>
  <si>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</si>
  <si>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</si>
  <si>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</si>
  <si>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</si>
  <si>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</si>
  <si>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</si>
  <si>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</si>
  <si>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</si>
  <si>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</si>
  <si>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</si>
  <si>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</si>
  <si>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</si>
  <si>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</si>
  <si>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</si>
  <si>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</si>
  <si>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</si>
  <si>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</si>
  <si>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</si>
  <si>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</si>
  <si>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</si>
  <si>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</si>
  <si>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</si>
  <si>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</si>
  <si>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</si>
  <si>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</si>
  <si>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</si>
  <si>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</si>
  <si>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</si>
  <si>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</si>
  <si>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</si>
  <si>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</si>
  <si>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</si>
  <si>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</si>
  <si>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</si>
  <si>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</si>
  <si>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</si>
  <si>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</si>
  <si>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</si>
  <si>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</si>
  <si>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</si>
  <si>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</si>
  <si>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</si>
  <si>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</si>
  <si>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</si>
  <si>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</si>
  <si>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</si>
  <si>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</si>
  <si>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</si>
  <si>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</si>
  <si>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</si>
  <si>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</si>
  <si>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</si>
  <si>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</si>
  <si>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</si>
  <si>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</si>
  <si>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</si>
  <si>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</si>
  <si>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</si>
  <si>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</si>
  <si>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</si>
  <si>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</si>
  <si>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</si>
  <si>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</si>
  <si>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</si>
  <si>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</si>
  <si>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</si>
  <si>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</si>
  <si>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</si>
  <si>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</si>
  <si>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</si>
  <si>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</si>
  <si>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</si>
  <si>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</si>
  <si>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</si>
  <si>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</si>
  <si>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</si>
  <si>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</si>
  <si>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</si>
  <si>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</si>
  <si>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</si>
  <si>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</si>
  <si>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</si>
  <si>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</si>
  <si>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</si>
  <si>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</si>
  <si>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</si>
  <si>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</si>
  <si>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</si>
  <si>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</si>
  <si>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</si>
  <si>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</si>
  <si>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</si>
  <si>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</si>
  <si>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</si>
  <si>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</si>
  <si>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</si>
  <si>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</si>
  <si>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</si>
  <si>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</si>
  <si>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</si>
  <si>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</si>
  <si>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</si>
  <si>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</si>
  <si>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</si>
  <si>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</si>
  <si>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</si>
  <si>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</si>
  <si>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</si>
  <si>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</si>
  <si>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</si>
  <si>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</si>
  <si>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</si>
  <si>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</si>
  <si>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</si>
  <si>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</si>
  <si>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</si>
  <si>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</si>
  <si>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</si>
  <si>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</si>
  <si>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</si>
  <si>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</si>
  <si>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</si>
  <si>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</si>
  <si>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</si>
  <si>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</si>
  <si>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</si>
  <si>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</si>
  <si>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</si>
  <si>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</si>
  <si>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</si>
  <si>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</si>
  <si>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</si>
  <si>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</si>
  <si>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</si>
  <si>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</si>
  <si>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</si>
  <si>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</si>
  <si>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</si>
  <si>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</si>
  <si>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</si>
  <si>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</si>
  <si>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</si>
  <si>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</si>
  <si>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</si>
  <si>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</si>
  <si>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</si>
  <si>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</si>
  <si>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</si>
  <si>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</si>
  <si>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</si>
  <si>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</si>
  <si>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</si>
  <si>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</si>
  <si>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</si>
  <si>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</si>
  <si>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</si>
  <si>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</si>
  <si>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</si>
  <si>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</si>
  <si>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</si>
  <si>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</si>
  <si>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</si>
  <si>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</si>
  <si>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</si>
  <si>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</si>
  <si>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</si>
  <si>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</si>
  <si>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</si>
  <si>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</si>
  <si>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</si>
  <si>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</si>
  <si>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</si>
  <si>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</si>
  <si>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</si>
  <si>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</si>
  <si>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</si>
  <si>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</si>
  <si>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</si>
  <si>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</si>
  <si>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</si>
  <si>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</si>
  <si>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</si>
  <si>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</si>
  <si>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</si>
  <si>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</si>
  <si>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</si>
  <si>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</si>
  <si>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</si>
  <si>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</si>
  <si>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</si>
  <si>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</si>
  <si>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</si>
  <si>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</si>
  <si>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</si>
  <si>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</si>
  <si>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</si>
  <si>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</si>
  <si>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</si>
  <si>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</si>
  <si>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</si>
  <si>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</si>
  <si>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</si>
  <si>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</si>
  <si>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</si>
  <si>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</si>
  <si>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</si>
  <si>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</si>
  <si>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</si>
  <si>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</si>
  <si>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</si>
  <si>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</si>
  <si>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</si>
  <si>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</si>
  <si>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</si>
  <si>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</si>
  <si>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</si>
  <si>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</si>
  <si>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</si>
  <si>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</si>
  <si>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</si>
  <si>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</si>
  <si>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</si>
  <si>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</si>
  <si>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</si>
  <si>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</si>
  <si>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</si>
  <si>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</si>
  <si>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</si>
  <si>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</si>
  <si>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</si>
  <si>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</si>
  <si>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</si>
  <si>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</si>
  <si>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</si>
  <si>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</si>
  <si>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</si>
  <si>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</si>
  <si>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</si>
  <si>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</si>
  <si>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</si>
  <si>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</si>
  <si>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</si>
  <si>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</si>
  <si>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</si>
  <si>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</si>
  <si>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</si>
  <si>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</si>
  <si>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</si>
  <si>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</si>
  <si>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</si>
  <si>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</si>
  <si>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</si>
  <si>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</si>
  <si>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</si>
  <si>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</si>
  <si>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</si>
  <si>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</si>
  <si>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</si>
  <si>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</si>
  <si>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</si>
  <si>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</si>
  <si>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</si>
  <si>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</si>
  <si>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</si>
  <si>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</si>
  <si>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</si>
  <si>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</si>
  <si>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</si>
  <si>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</si>
  <si>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</si>
  <si>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</si>
  <si>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</si>
  <si>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</si>
  <si>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</si>
  <si>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</si>
  <si>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</si>
  <si>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</si>
  <si>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</si>
  <si>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</si>
  <si>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</si>
  <si>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</si>
  <si>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</si>
  <si>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</si>
  <si>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</si>
  <si>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</si>
  <si>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</si>
  <si>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</si>
  <si>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</si>
  <si>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</si>
  <si>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</si>
  <si>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</si>
  <si>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</si>
  <si>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</si>
  <si>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</si>
  <si>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</si>
  <si>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</si>
  <si>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</si>
  <si>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</si>
  <si>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</si>
  <si>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</si>
  <si>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</si>
  <si>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</si>
  <si>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</si>
  <si>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</si>
  <si>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</si>
  <si>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</si>
  <si>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</si>
  <si>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</si>
  <si>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</si>
  <si>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</si>
  <si>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</si>
  <si>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</si>
  <si>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</si>
  <si>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</si>
  <si>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</si>
  <si>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</si>
  <si>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</si>
  <si>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</si>
  <si>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</si>
  <si>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</si>
  <si>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</si>
  <si>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</si>
  <si>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</si>
  <si>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</si>
  <si>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</si>
  <si>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</si>
  <si>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</si>
  <si>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</si>
  <si>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</si>
  <si>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</si>
  <si>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</si>
  <si>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</si>
  <si>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</si>
  <si>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</si>
  <si>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</si>
  <si>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</si>
  <si>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</si>
  <si>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</si>
  <si>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</si>
  <si>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</si>
  <si>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</si>
  <si>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</si>
  <si>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</si>
  <si>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</si>
  <si>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</si>
  <si>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</si>
  <si>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</si>
  <si>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</si>
  <si>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</si>
  <si>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</si>
  <si>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</si>
  <si>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</si>
  <si>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</si>
  <si>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</si>
  <si>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</si>
  <si>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</si>
  <si>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</si>
  <si>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</si>
  <si>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</si>
  <si>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</si>
  <si>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</si>
  <si>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</si>
  <si>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</si>
  <si>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</si>
  <si>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</si>
  <si>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</si>
  <si>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</si>
  <si>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</si>
  <si>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</si>
  <si>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</si>
  <si>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</si>
  <si>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</si>
  <si>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</si>
  <si>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</si>
  <si>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</si>
  <si>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</si>
  <si>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</si>
  <si>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</si>
  <si>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</si>
  <si>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</si>
  <si>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</si>
  <si>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</si>
  <si>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</si>
  <si>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</si>
  <si>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</si>
  <si>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</si>
  <si>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</si>
  <si>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</si>
  <si>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</si>
  <si>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</si>
  <si>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</si>
  <si>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</si>
  <si>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</si>
  <si>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</si>
  <si>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</si>
  <si>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</si>
  <si>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</si>
  <si>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</si>
  <si>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</si>
  <si>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</si>
  <si>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</si>
  <si>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</si>
  <si>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</si>
  <si>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</si>
  <si>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</si>
  <si>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</si>
  <si>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</si>
  <si>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</si>
  <si>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</si>
  <si>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</si>
  <si>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</si>
  <si>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</si>
  <si>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</si>
  <si>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</si>
  <si>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</si>
  <si>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</si>
  <si>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</si>
  <si>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</si>
  <si>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</si>
  <si>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</si>
  <si>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</si>
  <si>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</si>
  <si>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</si>
  <si>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</si>
  <si>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</si>
  <si>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</si>
  <si>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</si>
  <si>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</si>
  <si>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</si>
  <si>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</si>
  <si>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</si>
  <si>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</si>
  <si>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</si>
  <si>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</si>
  <si>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</si>
  <si>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</si>
  <si>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</si>
  <si>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</si>
  <si>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</si>
  <si>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</si>
  <si>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</si>
  <si>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</si>
  <si>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</si>
  <si>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</si>
  <si>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</si>
  <si>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</si>
  <si>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</si>
  <si>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</si>
  <si>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</si>
  <si>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</si>
  <si>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</si>
  <si>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</si>
  <si>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</si>
  <si>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</si>
  <si>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</si>
  <si>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</si>
  <si>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</si>
  <si>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</si>
  <si>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</si>
  <si>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</si>
  <si>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</si>
  <si>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</si>
  <si>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</si>
  <si>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</si>
  <si>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</si>
  <si>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</si>
  <si>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</si>
  <si>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</si>
  <si>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</si>
  <si>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</si>
  <si>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</si>
  <si>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</si>
  <si>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</si>
  <si>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</si>
  <si>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</si>
  <si>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</si>
  <si>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</si>
  <si>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</si>
  <si>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</si>
  <si>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</si>
  <si>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</si>
  <si>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</si>
  <si>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</si>
  <si>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</si>
  <si>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</si>
  <si>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</si>
  <si>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</si>
  <si>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</si>
  <si>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</si>
  <si>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</si>
  <si>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</si>
  <si>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</si>
  <si>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</si>
  <si>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</si>
  <si>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</si>
  <si>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</si>
  <si>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</si>
  <si>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</si>
  <si>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</si>
  <si>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</si>
  <si>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</si>
  <si>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</si>
  <si>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</si>
  <si>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</si>
  <si>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</si>
  <si>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</si>
  <si>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</si>
  <si>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</si>
  <si>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</si>
  <si>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</si>
  <si>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</si>
  <si>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</si>
  <si>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</si>
  <si>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</si>
  <si>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</si>
  <si>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</si>
  <si>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</si>
  <si>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</si>
  <si>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</si>
  <si>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</si>
  <si>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</si>
  <si>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</si>
  <si>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</si>
  <si>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</si>
  <si>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</si>
  <si>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</si>
  <si>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</si>
  <si>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</si>
  <si>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</si>
  <si>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</si>
  <si>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</si>
  <si>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</si>
  <si>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</si>
  <si>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</si>
  <si>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</si>
  <si>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</si>
  <si>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</si>
  <si>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</si>
  <si>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</si>
  <si>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</si>
  <si>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</si>
  <si>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</si>
  <si>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</si>
  <si>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</si>
  <si>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</si>
  <si>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</si>
  <si>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</si>
  <si>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</si>
  <si>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</si>
  <si>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</si>
  <si>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</si>
  <si>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</si>
  <si>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</si>
  <si>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</si>
  <si>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</si>
  <si>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</si>
  <si>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</si>
  <si>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</si>
  <si>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</si>
  <si>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</si>
  <si>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</si>
  <si>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</si>
  <si>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</si>
  <si>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</si>
  <si>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</si>
  <si>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</si>
  <si>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</si>
  <si>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</si>
  <si>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</si>
  <si>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</si>
  <si>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</si>
  <si>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</si>
  <si>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</si>
  <si>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</si>
  <si>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</si>
  <si>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</si>
  <si>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</si>
  <si>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</si>
  <si>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</si>
  <si>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</si>
  <si>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</si>
  <si>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</si>
  <si>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</si>
  <si>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</si>
  <si>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</si>
  <si>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</si>
  <si>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</si>
  <si>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</si>
  <si>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</si>
  <si>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</si>
  <si>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</si>
  <si>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</si>
  <si>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</si>
  <si>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</si>
  <si>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</si>
  <si>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</si>
  <si>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</si>
  <si>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</si>
  <si>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</si>
  <si>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</si>
  <si>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</si>
  <si>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</si>
  <si>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</si>
  <si>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</si>
  <si>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</si>
  <si>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</si>
  <si>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</si>
  <si>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</si>
  <si>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</si>
  <si>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</si>
  <si>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</si>
  <si>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</si>
  <si>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</si>
  <si>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</si>
  <si>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</si>
  <si>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</si>
  <si>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</si>
  <si>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</si>
  <si>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</si>
  <si>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</si>
  <si>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</si>
  <si>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</si>
  <si>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</si>
  <si>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</si>
  <si>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</si>
  <si>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</si>
  <si>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</si>
  <si>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</si>
  <si>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</si>
  <si>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</si>
  <si>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</si>
  <si>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</si>
  <si>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</si>
  <si>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</si>
  <si>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</si>
  <si>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</si>
  <si>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</si>
  <si>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</si>
  <si>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</si>
  <si>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</si>
  <si>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</si>
  <si>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</si>
  <si>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</si>
  <si>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</si>
  <si>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</si>
  <si>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</si>
  <si>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</si>
  <si>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</si>
  <si>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</si>
  <si>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</si>
  <si>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</si>
  <si>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</si>
  <si>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</si>
  <si>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</si>
  <si>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</si>
  <si>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</si>
  <si>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</si>
  <si>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</si>
  <si>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</si>
  <si>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</si>
  <si>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</si>
  <si>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</si>
  <si>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</si>
  <si>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</si>
  <si>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</si>
  <si>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</si>
  <si>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</si>
  <si>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</si>
  <si>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</si>
  <si>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</si>
  <si>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</si>
  <si>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</si>
  <si>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</si>
  <si>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</si>
  <si>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</si>
  <si>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</si>
  <si>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</si>
  <si>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</si>
  <si>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</si>
  <si>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</si>
  <si>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</si>
  <si>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</si>
  <si>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</si>
  <si>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</si>
  <si>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</si>
  <si>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</si>
  <si>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</si>
  <si>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</si>
  <si>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</si>
  <si>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</si>
  <si>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</si>
  <si>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</si>
  <si>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</si>
  <si>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</si>
  <si>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</si>
  <si>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</si>
  <si>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</si>
  <si>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</si>
  <si>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</si>
  <si>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</si>
  <si>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</si>
  <si>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</si>
  <si>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</si>
  <si>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</si>
  <si>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</si>
  <si>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</si>
  <si>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</si>
  <si>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</si>
  <si>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</si>
  <si>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</si>
  <si>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</si>
  <si>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</si>
  <si>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</si>
  <si>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</si>
  <si>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</si>
  <si>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</si>
  <si>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</si>
  <si>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</si>
  <si>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</si>
  <si>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</si>
  <si>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</si>
  <si>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</si>
  <si>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</si>
  <si>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</si>
  <si>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</si>
  <si>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</si>
  <si>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</si>
  <si>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</si>
  <si>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</si>
  <si>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</si>
  <si>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</si>
  <si>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</si>
  <si>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</si>
  <si>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</si>
  <si>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</si>
  <si>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</si>
  <si>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</si>
  <si>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</si>
  <si>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</si>
  <si>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</si>
  <si>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</si>
  <si>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</si>
  <si>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</si>
  <si>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</si>
  <si>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</si>
  <si>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</si>
  <si>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</si>
  <si>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</si>
  <si>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</si>
  <si>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</si>
  <si>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</si>
  <si>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</si>
  <si>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</si>
  <si>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</si>
  <si>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</si>
  <si>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</si>
  <si>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</si>
  <si>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</si>
  <si>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</si>
  <si>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</si>
  <si>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</si>
  <si>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</si>
  <si>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</si>
  <si>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</si>
  <si>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</si>
  <si>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</si>
  <si>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</si>
  <si>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</si>
  <si>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</si>
  <si>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</si>
  <si>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</si>
  <si>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</si>
  <si>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</si>
  <si>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</si>
  <si>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</si>
  <si>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</si>
  <si>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</si>
  <si>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</si>
  <si>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</si>
  <si>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</si>
  <si>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</si>
  <si>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</si>
  <si>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</si>
  <si>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</si>
  <si>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</si>
  <si>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</si>
  <si>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</si>
  <si>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</si>
  <si>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</si>
  <si>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</si>
  <si>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</si>
  <si>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</si>
  <si>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</si>
  <si>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</si>
  <si>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</si>
  <si>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</si>
  <si>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</si>
  <si>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</si>
  <si>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</si>
  <si>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</si>
  <si>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</si>
  <si>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</si>
  <si>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</si>
  <si>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</si>
  <si>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</si>
  <si>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</si>
  <si>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</si>
  <si>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</si>
  <si>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</si>
  <si>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</si>
  <si>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</si>
  <si>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</si>
  <si>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</si>
  <si>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</si>
  <si>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</si>
  <si>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</si>
  <si>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</si>
  <si>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</si>
  <si>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</si>
  <si>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</si>
  <si>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</si>
  <si>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</si>
  <si>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</si>
  <si>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</si>
  <si>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</si>
  <si>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</si>
  <si>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</si>
  <si>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</si>
  <si>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</si>
  <si>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</si>
  <si>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</si>
  <si>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</si>
  <si>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</si>
  <si>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</si>
  <si>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</si>
  <si>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</si>
  <si>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</si>
  <si>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</si>
  <si>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</si>
  <si>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</si>
  <si>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</si>
  <si>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</si>
  <si>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</si>
  <si>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</si>
  <si>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</si>
  <si>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</si>
  <si>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</si>
  <si>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</si>
  <si>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</si>
  <si>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</si>
  <si>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</si>
  <si>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</si>
  <si>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</si>
  <si>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</si>
  <si>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</si>
  <si>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</si>
  <si>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</si>
  <si>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</si>
  <si>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</si>
  <si>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</si>
  <si>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</si>
  <si>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</si>
  <si>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</si>
  <si>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</si>
  <si>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</si>
  <si>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</si>
  <si>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</si>
  <si>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</si>
  <si>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</si>
  <si>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</si>
  <si>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</si>
  <si>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</si>
  <si>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</si>
  <si>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</si>
  <si>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</si>
  <si>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</si>
  <si>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</si>
  <si>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</si>
  <si>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</si>
  <si>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</si>
  <si>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</si>
  <si>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</si>
  <si>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</si>
  <si>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</si>
  <si>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</si>
  <si>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</si>
  <si>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</si>
  <si>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</si>
  <si>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</si>
  <si>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</si>
  <si>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</si>
  <si>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</si>
  <si>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</si>
  <si>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</si>
  <si>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</si>
  <si>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</si>
  <si>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</si>
  <si>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</si>
  <si>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</si>
  <si>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</si>
  <si>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</si>
  <si>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</si>
  <si>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</si>
  <si>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</si>
  <si>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</si>
  <si>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</si>
  <si>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</si>
  <si>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</si>
  <si>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</si>
  <si>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</si>
  <si>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</si>
  <si>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</si>
  <si>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</si>
  <si>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</si>
  <si>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</si>
  <si>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</si>
  <si>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</si>
  <si>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</si>
  <si>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</si>
  <si>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</si>
  <si>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</si>
  <si>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</si>
  <si>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</si>
  <si>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</si>
  <si>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</si>
  <si>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</si>
  <si>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</si>
  <si>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</si>
  <si>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</si>
  <si>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</si>
  <si>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</si>
  <si>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</si>
  <si>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</si>
  <si>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</si>
  <si>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</si>
  <si>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</si>
  <si>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</si>
  <si>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</si>
  <si>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</si>
  <si>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</si>
  <si>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</si>
  <si>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</si>
  <si>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</si>
  <si>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</si>
  <si>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</si>
  <si>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</si>
  <si>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</si>
  <si>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</si>
  <si>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</si>
  <si>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</si>
  <si>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</si>
  <si>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</si>
  <si>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</si>
  <si>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</si>
  <si>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</si>
  <si>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</si>
  <si>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</si>
  <si>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</si>
  <si>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</si>
  <si>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</si>
  <si>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</si>
  <si>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</si>
  <si>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</si>
  <si>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</si>
  <si>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</si>
  <si>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</si>
  <si>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</si>
  <si>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</si>
  <si>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</si>
  <si>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</si>
  <si>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</si>
  <si>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</si>
  <si>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</si>
  <si>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</si>
  <si>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</si>
  <si>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</si>
  <si>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</si>
  <si>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</si>
  <si>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</si>
  <si>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</si>
  <si>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</si>
  <si>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</si>
  <si>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</si>
  <si>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</si>
  <si>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</si>
  <si>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</si>
  <si>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</si>
  <si>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</si>
  <si>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</si>
  <si>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</si>
  <si>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</si>
  <si>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</si>
  <si>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</si>
  <si>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</si>
  <si>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</si>
  <si>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</si>
  <si>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</si>
  <si>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</si>
  <si>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</si>
  <si>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</si>
  <si>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</si>
  <si>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</si>
  <si>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</si>
  <si>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</si>
  <si>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</si>
  <si>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</si>
  <si>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</si>
  <si>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</si>
  <si>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</si>
  <si>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</si>
  <si>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</si>
  <si>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</si>
  <si>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</si>
  <si>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</si>
  <si>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</si>
  <si>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</si>
  <si>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</si>
  <si>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</si>
  <si>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</si>
  <si>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</si>
  <si>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</si>
  <si>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</si>
  <si>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</si>
  <si>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</si>
  <si>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</si>
  <si>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</si>
  <si>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</si>
  <si>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</si>
  <si>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</si>
  <si>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</si>
  <si>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</si>
  <si>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</si>
  <si>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</si>
  <si>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</si>
  <si>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</si>
  <si>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</si>
  <si>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</si>
  <si>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</si>
  <si>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</si>
  <si>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</si>
  <si>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</si>
  <si>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</si>
  <si>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</si>
  <si>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</si>
  <si>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</si>
  <si>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</si>
  <si>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</si>
  <si>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</si>
  <si>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</si>
  <si>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</si>
  <si>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</si>
  <si>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</si>
  <si>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</si>
  <si>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</si>
  <si>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</si>
  <si>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</si>
  <si>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</si>
  <si>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</si>
  <si>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</si>
  <si>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</si>
  <si>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</si>
  <si>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</si>
  <si>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</si>
  <si>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</si>
  <si>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</si>
  <si>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</si>
  <si>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</si>
  <si>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</si>
  <si>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</si>
  <si>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</si>
  <si>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</si>
  <si>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</si>
  <si>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</si>
  <si>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</si>
  <si>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</si>
  <si>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</si>
  <si>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</si>
  <si>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</si>
  <si>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</si>
  <si>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</si>
  <si>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</si>
  <si>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</si>
  <si>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</si>
  <si>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</si>
  <si>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</si>
  <si>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</si>
  <si>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</si>
  <si>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</si>
  <si>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</si>
  <si>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</si>
  <si>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</si>
  <si>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</si>
  <si>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</si>
  <si>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</si>
  <si>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</si>
  <si>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</si>
  <si>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</si>
  <si>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</si>
  <si>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</si>
  <si>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</si>
  <si>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</si>
  <si>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</si>
  <si>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</si>
  <si>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</si>
  <si>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</si>
  <si>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</si>
  <si>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</si>
  <si>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</si>
  <si>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</si>
  <si>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</si>
  <si>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</si>
  <si>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</si>
  <si>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</si>
  <si>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</si>
  <si>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</si>
  <si>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</si>
  <si>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</si>
  <si>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</si>
  <si>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</si>
  <si>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</si>
  <si>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</si>
  <si>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</si>
  <si>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</si>
  <si>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</si>
  <si>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</si>
  <si>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</si>
  <si>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</si>
  <si>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</si>
  <si>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</si>
  <si>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</si>
  <si>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</si>
  <si>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</si>
  <si>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</si>
  <si>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</si>
  <si>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</si>
  <si>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</si>
  <si>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</si>
  <si>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</si>
  <si>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</si>
  <si>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</si>
  <si>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</si>
  <si>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</si>
  <si>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</si>
  <si>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</si>
  <si>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</si>
  <si>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</si>
  <si>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</si>
  <si>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</si>
  <si>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</si>
  <si>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</si>
  <si>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</si>
  <si>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</si>
  <si>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</si>
  <si>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</si>
  <si>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</si>
  <si>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</si>
  <si>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</si>
  <si>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</si>
  <si>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</si>
  <si>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</si>
  <si>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</si>
  <si>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</si>
  <si>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</si>
  <si>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</si>
  <si>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</si>
  <si>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</si>
  <si>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</si>
  <si>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</si>
  <si>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</si>
  <si>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</si>
  <si>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</si>
  <si>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</si>
  <si>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</si>
  <si>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</si>
  <si>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</si>
  <si>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</si>
  <si>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</si>
  <si>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</si>
  <si>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</si>
  <si>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</si>
  <si>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</si>
  <si>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</si>
  <si>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</si>
  <si>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</si>
  <si>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</si>
  <si>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</si>
  <si>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</si>
  <si>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</si>
  <si>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</si>
  <si>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</si>
  <si>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</si>
  <si>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</si>
  <si>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</si>
  <si>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</si>
  <si>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</si>
  <si>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</si>
  <si>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</si>
  <si>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</si>
  <si>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</si>
  <si>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</si>
  <si>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</si>
  <si>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</si>
  <si>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</si>
  <si>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</si>
  <si>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</si>
  <si>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</si>
  <si>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</si>
  <si>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</si>
  <si>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</si>
  <si>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</si>
  <si>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</si>
  <si>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</si>
  <si>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</si>
  <si>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</si>
  <si>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</si>
  <si>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</si>
  <si>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</si>
  <si>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</si>
  <si>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</si>
  <si>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</si>
  <si>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</si>
  <si>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</si>
  <si>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</si>
  <si>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</si>
  <si>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</si>
  <si>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</si>
  <si>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</si>
  <si>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</si>
  <si>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</si>
  <si>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</si>
  <si>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</si>
  <si>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</si>
  <si>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</si>
  <si>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</si>
  <si>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</si>
  <si>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</si>
  <si>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</si>
  <si>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</si>
  <si>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</si>
  <si>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</si>
  <si>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</si>
  <si>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</si>
  <si>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</si>
  <si>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</si>
  <si>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</si>
  <si>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</si>
  <si>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</si>
  <si>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</si>
  <si>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</si>
  <si>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</si>
  <si>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</si>
  <si>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</si>
  <si>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</si>
  <si>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</si>
  <si>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</si>
  <si>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</si>
  <si>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</si>
  <si>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</si>
  <si>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</si>
  <si>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</si>
  <si>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</si>
  <si>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</si>
  <si>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</si>
  <si>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</si>
  <si>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</si>
  <si>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</si>
  <si>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</si>
  <si>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</si>
  <si>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</si>
  <si>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</si>
  <si>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</si>
  <si>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</si>
  <si>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</si>
  <si>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</si>
  <si>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</si>
  <si>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</si>
  <si>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</si>
  <si>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</si>
  <si>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</si>
  <si>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</si>
  <si>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</si>
  <si>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</si>
  <si>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</si>
  <si>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</si>
  <si>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</si>
  <si>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</si>
  <si>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</si>
  <si>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</si>
  <si>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</si>
  <si>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</si>
  <si>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</si>
  <si>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</si>
  <si>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</si>
  <si>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</si>
  <si>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</si>
  <si>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</si>
  <si>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</si>
  <si>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</si>
  <si>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</si>
  <si>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</si>
  <si>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</si>
  <si>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</si>
  <si>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</si>
  <si>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</si>
  <si>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</si>
  <si>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</si>
  <si>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</si>
  <si>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</si>
  <si>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</si>
  <si>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</si>
  <si>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</si>
  <si>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</si>
  <si>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</si>
  <si>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</si>
  <si>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</si>
  <si>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</si>
  <si>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</si>
  <si>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</si>
  <si>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</si>
  <si>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</si>
  <si>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</si>
  <si>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</si>
  <si>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</si>
  <si>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</si>
  <si>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</si>
  <si>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</si>
  <si>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</si>
  <si>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PCM-20251024-00001297</t>
  </si>
  <si>
    <t xml:space="preserve">Team arrived and there's SCECO maintenance ongoing for one hour ,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</si>
  <si>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</si>
  <si>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</si>
  <si>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</si>
  <si>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</si>
  <si>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</si>
  <si>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</si>
  <si>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Power available in sceco mter and owner not available he will coming after 9:00 pm /ETA 54 MIN</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</si>
  <si>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</si>
  <si>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</si>
  <si>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</si>
  <si>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</si>
  <si>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</si>
  <si>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</si>
  <si>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</si>
  <si>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</si>
  <si>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</si>
  <si>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</si>
  <si>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PCM-20251024-00001286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</si>
</sst>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291.97818298610946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11.48319456018362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45954.926608912036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45954.926608912036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45954.926608912036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45954.926608912036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45954.926608912036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45954.926608912036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45954.926608912036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45954.926608912036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45954.926608912036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45954.926608912036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45954.926608912036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45954.926608912036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45954.926608912036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45954.926608912036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45954.926608912036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45954.926608912036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45954.926608912036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45954.926608912036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45954.926608912036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45954.926608912036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45954.926608912036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45954.926608912036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45954.926608912036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45954.926608912036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45954.926608912036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45954.926608912036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45954.926608912036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45954.926608912036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45954.926608912036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45954.926608912036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45954.926608912036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45954.926608912036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45954.926608912036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45954.926608912036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45954.926608912036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45954.926608912036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45954.926608912036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45954.926608912036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45954.926608912036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45954.926608912036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45954.926608912036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45954.926608912036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45954.926608912036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45954.926608912036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45954.926608912036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45954.926608912036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45954.926608912036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45954.926608912036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45954.926608912036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45954.926608912036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45954.926608912036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45954.926608912036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45954.926608912036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45954.926608912036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45954.926608912036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45954.926608912036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45954.926608912036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45954.926608912036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45954.926608912036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45954.926608912036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45954.926608912036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45954.926608912036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45954.926608912036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129.92677094907413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10.430833449070633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39086</v>
      </c>
      <c r="B5" s="18" t="str">
        <f>IFERROR(VLOOKUP(D5,DB!A:K,11,0),"")</f>
        <v>R2</v>
      </c>
      <c r="C5" s="18">
        <v>1</v>
      </c>
      <c r="D5" s="18" t="s">
        <v>19120</v>
      </c>
      <c r="E5" s="115" t="s">
        <v>38998</v>
      </c>
      <c r="F5" s="165">
        <v>45954.809039351851</v>
      </c>
      <c r="G5" s="117">
        <f ca="1">IFERROR(NOW()-F5,"-")</f>
        <v>0.11756956018507481</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45954.926608912036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45954.926608912036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45954.926608912036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45954.926608912036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45954.926608912036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45954.926608912036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45954.926608912036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45954.926608912036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45954.926608912036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45954.926608912036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45954.926608912036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45954.926608912036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45954.926608912036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45954.926608912036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45954.926608912036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45954.926608912036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45954.926608912036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45954.926608912036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45954.926608912036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45954.926608912036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45954.926608912036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1</v>
      </c>
      <c r="D2" s="18" t="s">
        <v>17948</v>
      </c>
      <c r="E2" s="18" t="s">
        <v>38998</v>
      </c>
      <c r="F2" s="20">
        <v>45954.92359953704</v>
      </c>
      <c r="G2" s="21">
        <f t="shared" ref="G2:G20" ca="1" si="0">IFERROR(NOW()-F2,"-")</f>
        <v>3.0093749955995008E-3</v>
      </c>
      <c r="H2" s="22">
        <v>45954.915416666663</v>
      </c>
      <c r="I2" s="19" t="str">
        <f>IFERROR(VLOOKUP(D2,DB!A:F,6,0),"")</f>
        <v>SCECO</v>
      </c>
      <c r="J2" s="18" t="str">
        <f>IFERROR(VLOOKUP(D2,DB!A:G,7,0),"")</f>
        <v>Good</v>
      </c>
      <c r="K2" s="46" t="s">
        <v>39089</v>
      </c>
      <c r="L2" s="23" t="str">
        <f>IFERROR(VLOOKUP(D2,DB!A:I,9,0),"")</f>
        <v>Latis</v>
      </c>
    </row>
    <row r="3" spans="1:13" ht="15" customHeight="1">
      <c r="A3" s="19"/>
      <c r="B3" s="63" t="str">
        <f>IFERROR(VLOOKUP(D3,DB!A:K,11,0),"")</f>
        <v/>
      </c>
      <c r="C3" s="18"/>
      <c r="D3" s="63"/>
      <c r="E3" s="18"/>
      <c r="F3" s="20"/>
      <c r="G3" s="21">
        <f t="shared" ca="1" si="0"/>
        <v>45954.926608912036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45954.926608912036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45954.926608912036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45954.926608912036</v>
      </c>
      <c r="H6" s="22"/>
      <c r="I6" s="19" t="s">
        <v>39090</v>
      </c>
      <c r="J6" s="18" t="str">
        <f>IFERROR(VLOOKUP(D6,DB!A:G,7,0),"")</f>
        <v/>
      </c>
      <c r="K6" s="46"/>
      <c r="L6" s="23" t="str">
        <f>IFERROR(VLOOKUP(D6,DB!A:I,9,0),"")</f>
        <v/>
      </c>
    </row>
    <row r="7" spans="1:13" ht="15" customHeight="1">
      <c r="A7" s="19"/>
      <c r="B7" s="63" t="str">
        <f>IFERROR(VLOOKUP(D7,DB!A:K,11,0),"")</f>
        <v/>
      </c>
      <c r="C7" s="18"/>
      <c r="D7" s="18"/>
      <c r="E7" s="18"/>
      <c r="F7" s="20"/>
      <c r="G7" s="21">
        <f t="shared" ca="1" si="0"/>
        <v>45954.926608912036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45954.926608912036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45954.926608912036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45954.926608912036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45954.926608912036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45954.926608912036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45954.926608912036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45954.926608912036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45954.926608912036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45954.926608912036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45954.926608912036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45954.926608912036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45954.926608912036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45954.926608912036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45954.926608912036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45954.926608912036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45954.926608912036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45954.926608912036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45954.926608912036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45954.926608912036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45954.926608912036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45954.926608912036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45954.926608912036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45954.926608912036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45954.926608912036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45954.926608912036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45954.926608912036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45954.926608912036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45954.926608912036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45954.926608912036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45954.926608912036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45954.926608912036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45954.926608912036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45954.926608912036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45954.926608912036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45954.926608912036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45954.926608912036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45954.926608912036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45954.926608912036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45954.926608912036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45954.926608912036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45954.926608912036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45954.926608912036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45954.926608912036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45954.926608912036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45954.926608912036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45954.926608912036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45954.926608912036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45954.926608912036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45954.926608912036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45954.926608912036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45954.926608912036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45954.926608912036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45954.926608912036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45954.926608912036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45954.926608912036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45954.926608912036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45954.926608912036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45954.926608912036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45954.926608912036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45954.926608912036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45954.926608912036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45954.926608912036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45954.926608912036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45954.926608912036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45954.926608912036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45954.926608912036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45954.926608912036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45954.926608912036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45954.926608912036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45954.926608912036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45954.926608912036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45954.926608912036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45954.926608912036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45954.926608912036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45954.926608912036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45954.926608912036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45954.926608912036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45954.926608912036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45954.926608912036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45954.926608912036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45954.926608912036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45954.926608912036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45954.926608912036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45954.926608912036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45954.926608912036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45954.926608912036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45954.926608912036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45954.926608912036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45954.926608912036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45954.926608912036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45954.926608912036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45954.926608912036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45954.926608912036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45954.926608912036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45954.926608912036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45954.926608912036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45954.926608912036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45954.926608912036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45954.926608912036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45954.926608912036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45954.926608912036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45954.926608912036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45954.926608912036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45954.926608912036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45954.926608912036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45954.926608912036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45954.926608912036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45954.926608912036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45954.926608912036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45954.926608912036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45954.926608912036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45954.926608912036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45954.926608912036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45954.926608912036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45954.926608912036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45954.926608912036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45954.926608912036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45954.926608912036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45954.926608912036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45954.926608912036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45954.926608912036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45954.926608912036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45954.926608912036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45954.926608912036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45954.926608912036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45954.926608912036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45954.926608912036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45954.926608912036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45954.926608912036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45954.926608912036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45954.926608912036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45954.926608912036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45954.926608912036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45954.926608912036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45954.926608912036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45954.926608912036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45954.926608912036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45954.926608912036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45954.926608912036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45954.926608912036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45954.926608912036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45954.926608912036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45954.926608912036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45954.926608912036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45954.926608912036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45954.926608912036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45954.926608912036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45954.926608912036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45954.926608912036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45954.926608912036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45954.926608912036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45954.926608912036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45954.926608912036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45954.926608912036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45954.926608912036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45954.926608912036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45954.926608912036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45954.926608912036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45954.926608912036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45954.926608912036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45954.926608912036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45954.926608912036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45954.926608912036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45954.926608912036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45954.926608912036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45954.926608912036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45954.926608912036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45954.926608912036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45954.926608912036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45954.926608912036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45954.926608912036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45954.926608912036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45954.926608912036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45954.926608912036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45954.926608912036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45954.926608912036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45954.926608912036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45954.926608912036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45954.926608912036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45954.926608912036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45954.926608912036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45954.926608912036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45954.926608912036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45954.926608912036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45954.926608912036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45954.926608912036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45954.926608912036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45954.926608912036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45954.926608912036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45954.926608912036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45954.926608912036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45954.926608912036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45954.926608912036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45954.926608912036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45954.926608912036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45954.926608912036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45954.926608912036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45954.926608912036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45954.926608912036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45954.926608912036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45954.926608912036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45954.926608912036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45954.926608912036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45954.926608912036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45954.926608912036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45954.926608912036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45954.926608912036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45954.926608912036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45954.926608912036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45954.926608912036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45954.926608912036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45954.926608912036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45954.926608912036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45954.926608912036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45954.926608912036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45954.926608912036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45954.926608912036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45954.926608912036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45954.926608912036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45954.926608912036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45954.926608912036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45954.926608912036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45954.926608912036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45954.926608912036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45954.926608912036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45954.926608912036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45954.926608912036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45954.926608912036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45954.926608912036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45954.926608912036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45954.926608912036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45954.926608912036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45954.926608912036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45954.926608912036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45954.926608912036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45954.926608912036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45954.926608912036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45954.926608912036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45954.926608912036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45954.926608912036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45954.926608912036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45954.926608912036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45954.926608912036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45954.926608912036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45954.926608912036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45954.926608912036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45954.926608912036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45954.926608912036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45954.926608912036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45954.926608912036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45954.926608912036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45954.926608912036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45954.926608912036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45954.926608912036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45954.926608912036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45954.926608912036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45954.926608912036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45954.926608912036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45954.926608912036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45954.926608912036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45954.926608912036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45954.926608912036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45954.926608912036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45954.926608912036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45954.926608912036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45954.926608912036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45954.926608912036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45954.926608912036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45954.926608912036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45954.926608912036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45954.926608912036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45954.926608912036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45954.926608912036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45954.926608912036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45954.926608912036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45954.926608912036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45954.926608912036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45954.926608912036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45954.926608912036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45954.926608912036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45954.926608912036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45954.926608912036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45954.926608912036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45954.926608912036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45954.926608912036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45954.926608912036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45954.926608912036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45954.926608912036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45954.926608912036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45954.926608912036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45954.926608912036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45954.926608912036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45954.926608912036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45954.926608912036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45954.926608912036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45954.926608912036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45954.926608912036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45954.926608912036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45954.926608912036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45954.926608912036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45954.926608912036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45954.926608912036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45954.926608912036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45954.926608912036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45954.926608912036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45954.926608912036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45954.926608912036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45954.926608912036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45954.926608912036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45954.926608912036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45954.926608912036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45954.926608912036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45954.926608912036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45954.926608912036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45954.926608912036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45954.926608912036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45954.926608912036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45954.926608912036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45954.926608912036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45954.926608912036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45954.926608912036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45954.926608912036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45954.926608912036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45954.926608912036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45954.926608912036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45954.926608912036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45954.926608912036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45954.926608912036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45954.926608912036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45954.926608912036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45954.926608912036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45954.926608912036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45954.926608912036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45954.926608912036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45954.926608912036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45954.926608912036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45954.926608912036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45954.926608912036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45954.926608912036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45954.926608912036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45954.926608912036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45954.926608912036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45954.926608912036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45954.926608912036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45954.926608912036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45954.926608912036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45954.926608912036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45954.926608912036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45954.926608912036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45954.926608912036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45954.926608912036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45954.926608912036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45954.926608912036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45954.926608912036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45954.926608912036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45954.926608912036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45954.926608912036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45954.926608912036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45954.926608912036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45954.926608912036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45954.926608912036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45954.926608912036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45954.926608912036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45954.926608912036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45954.926608912036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45954.926608912036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45954.926608912036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45954.926608912036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45954.926608912036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45954.926608912036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45954.926608912036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45954.926608912036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45954.926608912036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45954.926608912036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45954.926608912036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45954.926608912036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45954.926608912036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45954.926608912036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45954.926608912036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45954.926608912036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45954.926608912036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45954.926608912036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45954.926608912036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45954.926608912036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45954.926608912036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45954.926608912036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45954.926608912036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45954.926608912036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45954.926608912036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45954.926608912036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45954.926608912036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45954.926608912036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45954.926608912036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45954.926608912036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45954.926608912036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45954.926608912036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45954.926608912036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45954.926608912036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45954.926608912036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45954.926608912036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45954.926608912036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45954.926608912036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45954.926608912036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45954.926608912036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45954.926608912036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45954.926608912036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45954.926608912036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45954.926608912036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45954.926608912036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45954.926608912036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45954.926608912036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45954.926608912036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45954.926608912036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45954.926608912036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45954.926608912036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45954.926608912036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45954.926608912036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45954.926608912036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45954.926608912036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45954.926608912036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45954.926608912036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45954.926608912036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45954.926608912036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45954.926608912036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45954.926608912036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45954.926608912036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45954.926608912036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45954.926608912036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45954.926608912036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45954.926608912036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45954.926608912036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45954.926608912036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45954.926608912036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45954.926608912036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45954.926608912036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45954.926608912036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45954.926608912036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45954.926608912036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45954.926608912036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45954.926608912036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45954.926608912036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45954.926608912036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45954.926608912036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45954.926608912036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45954.926608912036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45954.926608912036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45954.926608912036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45954.926608912036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45954.926608912036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45954.926608912036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45954.926608912036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45954.926608912036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45954.926608912036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45954.926608912036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45954.926608912036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45954.926608912036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45954.926608912036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45954.926608912036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45954.926608912036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45954.926608912036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45954.926608912036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45954.926608912036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45954.926608912036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45954.926608912036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45954.926608912036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45954.926608912036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45954.926608912036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45954.926608912036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45954.926608912036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45954.926608912036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45954.926608912036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45954.926608912036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45954.926608912036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45954.926608912036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45954.926608912036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45954.926608912036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45954.926608912036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45954.926608912036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45954.926608912036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45954.926608912036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45954.926608912036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45954.926608912036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45954.926608912036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45954.926608912036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45954.926608912036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45954.926608912036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45954.926608912036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45954.926608912036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45954.926608912036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45954.926608912036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45954.926608912036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45954.926608912036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45954.926608912036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45954.926608912036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45954.926608912036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45954.926608912036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45954.926608912036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45954.926608912036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45954.926608912036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45954.926608912036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45954.926608912036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45954.926608912036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45954.926608912036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45954.926608912036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45954.926608912036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45954.926608912036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45954.926608912036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45954.926608912036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45954.926608912036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45954.926608912036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45954.926608912036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45954.926608912036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45954.926608912036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45954.926608912036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45954.926608912036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45954.926608912036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45954.926608912036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45954.926608912036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45954.926608912036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45954.926608912036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45954.926608912036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45954.926608912036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45954.926608912036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45954.926608912036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45954.926608912036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45954.926608912036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45954.926608912036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45954.926608912036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45954.926608912036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45954.926608912036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45954.926608912036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45954.926608912036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45954.926608912036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45954.926608912036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45954.926608912036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45954.926608912036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45954.926608912036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45954.926608912036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45954.926608912036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45954.926608912036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45954.926608912036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45954.926608912036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45954.926608912036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45954.926608912036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45954.926608912036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45954.926608912036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45954.926608912036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45954.926608912036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45954.926608912036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45954.926608912036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45954.926608912036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45954.926608912036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45954.926608912036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45954.926608912036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45954.926608912036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45954.926608912036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45954.926608912036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45954.926608912036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45954.926608912036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45954.926608912036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45954.926608912036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45954.926608912036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45954.926608912036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45954.926608912036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45954.926608912036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45954.926608912036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45954.926608912036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45954.926608912036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45954.926608912036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45954.926608912036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45954.926608912036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45954.926608912036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45954.926608912036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45954.926608912036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45954.926608912036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45954.926608912036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45954.926608912036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45954.926608912036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45954.926608912036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45954.926608912036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45954.926608912036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45954.926608912036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45954.926608912036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45954.926608912036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45954.926608912036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45954.926608912036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45954.926608912036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45954.926608912036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45954.926608912036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45954.926608912036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45954.926608912036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45954.926608912036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45954.926608912036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45954.926608912036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45954.926608912036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45954.926608912036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45954.926608912036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45954.926608912036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45954.926608912036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45954.926608912036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45954.926608912036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45954.926608912036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45954.926608912036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45954.926608912036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45954.926608912036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45954.926608912036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45954.926608912036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45954.926608912036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45954.926608912036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45954.926608912036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45954.926608912036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45954.926608912036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45954.926608912036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45954.926608912036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45954.926608912036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45954.926608912036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45954.926608912036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45954.926608912036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45954.926608912036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45954.926608912036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45954.926608912036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45954.926608912036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45954.926608912036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45954.926608912036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45954.926608912036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45954.926608912036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45954.926608912036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45954.926608912036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45954.926608912036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45954.926608912036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45954.926608912036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45954.926608912036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45954.926608912036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45954.926608912036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45954.926608912036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45954.926608912036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45954.926608912036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45954.926608912036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45954.926608912036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45954.926608912036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45954.926608912036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45954.926608912036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45954.926608912036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45954.926608912036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45954.926608912036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45954.926608912036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45954.926608912036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45954.926608912036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45954.926608912036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45954.926608912036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45954.926608912036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45954.926608912036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45954.926608912036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45954.926608912036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45954.926608912036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45954.926608912036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45954.926608912036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45954.926608912036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45954.926608912036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45954.926608912036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45954.926608912036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45954.926608912036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45954.926608912036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45954.926608912036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45954.926608912036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45954.926608912036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45954.926608912036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45954.926608912036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45954.926608912036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45954.926608912036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45954.926608912036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45954.926608912036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45954.926608912036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45954.926608912036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45954.926608912036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45954.926608912036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45954.926608912036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45954.926608912036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45954.926608912036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45954.926608912036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45954.926608912036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45954.926608912036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45954.926608912036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45954.926608912036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45954.926608912036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45954.926608912036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45954.926608912036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45954.926608912036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45954.926608912036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45954.926608912036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45954.926608912036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45954.926608912036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45954.926608912036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45954.926608912036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45954.926608912036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45954.926608912036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45954.926608912036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45954.926608912036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45954.926608912036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45954.926608912036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45954.926608912036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45954.926608912036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45954.926608912036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45954.926608912036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45954.926608912036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45954.926608912036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45954.926608912036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45954.926608912036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45954.926608912036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45954.926608912036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45954.926608912036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45954.926608912036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45954.926608912036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45954.926608912036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45954.926608912036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45954.926608912036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45954.926608912036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45954.926608912036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45954.926608912036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45954.926608912036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45954.926608912036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45954.926608912036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45954.926608912036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45954.926608912036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45954.926608912036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45954.926608912036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45954.926608912036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45954.926608912036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45954.926608912036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45954.926608912036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45954.926608912036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45954.926608912036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45954.926608912036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45954.926608912036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45954.926608912036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45954.926608912036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45954.926608912036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45954.926608912036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45954.926608912036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45954.926608912036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45954.926608912036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45954.926608912036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45954.926608912036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45954.926608912036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45954.926608912036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45954.926608912036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45954.926608912036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45954.926608912036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45954.926608912036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45954.926608912036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45954.926608912036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45954.926608912036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45954.926608912036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45954.926608912036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45954.926608912036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45954.926608912036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45954.926608912036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45954.926608912036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45954.926608912036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45954.926608912036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45954.926608912036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45954.926608912036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45954.926608912036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45954.926608912036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45954.926608912036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45954.926608912036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45954.926608912036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45954.926608912036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45954.926608912036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45954.926608912036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45954.926608912036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45954.926608912036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45954.926608912036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45954.926608912036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45954.926608912036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45954.926608912036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45954.926608912036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45954.926608912036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45954.926608912036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45954.926608912036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45954.926608912036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45954.926608912036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45954.926608912036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45954.926608912036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45954.926608912036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45954.926608912036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45954.926608912036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45954.926608912036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45954.926608912036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45954.926608912036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45954.926608912036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45954.926608912036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45954.926608912036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45954.926608912036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45954.926608912036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45954.926608912036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45954.926608912036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45954.926608912036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45954.926608912036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45954.926608912036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45954.926608912036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45954.926608912036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45954.926608912036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45954.926608912036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45954.926608912036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45954.926608912036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45954.926608912036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45954.926608912036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45954.926608912036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45954.926608912036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45954.926608912036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45954.926608912036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45954.926608912036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45954.926608912036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45954.926608912036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45954.926608912036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45954.926608912036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45954.926608912036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45954.926608912036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45954.926608912036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45954.926608912036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45954.926608912036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45954.926608912036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45954.926608912036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45954.926608912036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45954.926608912036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45954.926608912036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45954.926608912036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45954.926608912036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45954.926608912036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45954.926608912036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45954.926608912036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45954.926608912036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45954.926608912036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45954.926608912036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45954.926608912036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45954.926608912036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45954.926608912036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45954.926608912036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45954.926608912036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45954.926608912036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45954.926608912036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45954.926608912036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45954.926608912036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45954.926608912036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45954.926608912036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45954.926608912036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45954.926608912036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45954.926608912036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45954.926608912036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45954.926608912036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45954.926608912036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45954.926608912036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45954.926608912036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45954.926608912036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45954.926608912036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45954.926608912036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45954.926608912036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45954.926608912036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45954.926608912036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45954.926608912036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45954.926608912036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45954.926608912036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45954.926608912036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45954.926608912036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45954.926608912036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45954.926608912036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45954.926608912036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45954.926608912036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45954.926608912036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45954.926608912036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45954.926608912036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45954.926608912036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45954.926608912036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45954.926608912036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45954.926608912036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45954.926608912036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45954.926608912036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45954.926608912036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45954.926608912036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45954.926608912036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45954.926608912036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45954.926608912036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45954.926608912036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45954.926608912036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45954.926608912036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45954.926608912036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45954.926608912036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45954.926608912036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45954.926608912036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45954.926608912036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45954.926608912036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45954.926608912036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45954.926608912036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45954.926608912036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45954.926608912036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45954.926608912036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45954.926608912036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45954.926608912036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45954.926608912036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45954.926608912036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45954.926608912036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45954.926608912036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45954.926608912036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45954.926608912036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45954.926608912036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45954.926608912036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45954.926608912036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45954.926608912036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45954.926608912036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45954.926608912036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45954.926608912036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45954.926608912036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45954.926608912036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45954.926608912036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45954.926608912036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45954.926608912036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45954.926608912036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45954.926608912036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45954.926608912036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45954.926608912036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45954.926608912036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45954.926608912036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45954.926608912036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45954.926608912036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45954.926608912036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45954.926608912036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45954.926608912036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45954.926608912036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45954.926608912036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45954.926608912036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45954.926608912036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45954.926608912036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45954.926608912036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45954.926608912036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45954.926608912036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45954.926608912036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45954.926608912036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45954.926608912036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45954.926608912036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45954.926608912036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45954.926608912036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45954.926608912036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45954.926608912036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45954.926608912036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45954.926608912036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45954.926608912036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45954.926608912036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45954.926608912036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45954.926608912036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45954.926608912036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45954.926608912036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45954.926608912036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45954.926608912036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45954.926608912036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45954.926608912036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45954.926608912036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45954.926608912036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45954.926608912036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45954.926608912036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45954.926608912036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45954.926608912036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45954.926608912036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45954.926608912036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45954.926608912036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45954.926608912036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45954.926608912036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45954.926608912036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45954.926608912036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45954.926608912036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45954.926608912036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45954.926608912036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45954.926608912036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45954.926608912036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45954.926608912036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45954.926608912036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45954.926608912036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45954.926608912036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45954.926608912036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45954.926608912036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45954.926608912036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45954.926608912036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45954.926608912036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45954.926608912036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45954.926608912036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45954.926608912036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45954.926608912036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45954.926608912036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45954.926608912036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45954.926608912036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45954.926608912036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45954.926608912036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45954.926608912036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45954.926608912036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45954.926608912036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45954.926608912036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45954.926608912036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45954.926608912036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45954.926608912036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45954.926608912036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45954.926608912036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45954.926608912036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45954.926608912036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45954.926608912036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45954.926608912036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45954.926608912036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45954.926608912036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45954.926608912036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45954.926608912036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45954.926608912036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45954.926608912036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45954.926608912036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45954.926608912036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45954.926608912036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45954.926608912036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45954.926608912036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45954.926608912036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45954.926608912036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45954.926608912036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45954.926608912036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45954.926608912036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45954.926608912036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45954.926608912036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45954.926608912036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45954.926608912036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45954.926608912036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45954.926608912036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45954.926608912036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45954.926608912036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45954.926608912036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45954.926608912036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45954.926608912036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45954.926608912036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45954.926608912036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45954.926608912036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45954.926608912036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45954.926608912036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45954.926608912036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45954.926608912036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45954.926608912036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45954.926608912036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45954.926608912036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45954.926608912036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45954.926608912036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45954.926608912036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45954.926608912036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45954.926608912036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45954.926608912036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45954.926608912036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45954.926608912036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45954.926608912036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45954.926608912036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45954.926608912036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45954.926608912036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45954.926608912036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45954.926608912036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45954.926608912036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45954.926608912036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45954.926608912036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45954.926608912036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45954.926608912036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45954.926608912036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45954.926608912036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45954.926608912036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45954.926608912036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45954.926608912036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45954.926608912036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45954.926608912036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45954.926608912036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45954.926608912036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45954.926608912036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45954.926608912036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45954.926608912036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45954.926608912036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45954.926608912036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45954.926608912036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45954.926608912036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45954.926608912036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45954.926608912036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45954.926608912036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45954.926608912036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45954.926608912036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45954.926608912036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45954.926608912036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45954.926608912036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45954.926608912036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45954.926608912036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45954.926608912036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45954.926608912036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45954.926608912036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45954.926608912036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45954.926608912036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45954.926608912036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45954.926608912036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45954.926608912036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45954.926608912036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45954.926608912036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45954.926608912036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45954.926608912036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45954.926608912036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45954.926608912036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45954.926608912036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45954.926608912036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45954.926608912036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45954.926608912036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45954.926608912036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45954.926608912036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45954.926608912036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45954.926608912036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45954.926608912036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45954.926608912036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45954.926608912036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45954.926608912036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45954.926608912036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45954.926608912036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45954.926608912036</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251.4458913194394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1.2918866898107808</v>
      </c>
      <c r="H3" s="124">
        <v>45953.546631944446</v>
      </c>
      <c r="I3" s="120" t="str">
        <f>IFERROR(VLOOKUP(D3,DB!A:F,6,0),"")</f>
        <v>SCECO</v>
      </c>
      <c r="J3" s="120" t="str">
        <f>IFERROR(VLOOKUP(D3,DB!A:G,7,0),"")</f>
        <v>Dead</v>
      </c>
      <c r="K3" s="126" t="s">
        <v>39094</v>
      </c>
      <c r="L3" s="122" t="str">
        <f>IFERROR(VLOOKUP(D3,DB!A:I,9,0),"")</f>
        <v>Latis</v>
      </c>
    </row>
    <row r="4" spans="1:16" ht="20.25" customHeight="1">
      <c r="A4" s="120" t="s">
        <v>39095</v>
      </c>
      <c r="B4" s="120" t="str">
        <f>IFERROR(VLOOKUP(D4,DB!A:K,11,0),"")</f>
        <v>R4</v>
      </c>
      <c r="C4" s="121">
        <v>1</v>
      </c>
      <c r="D4" s="122" t="s">
        <v>37641</v>
      </c>
      <c r="E4" s="99" t="s">
        <v>38998</v>
      </c>
      <c r="F4" s="124">
        <v>45954.6559375</v>
      </c>
      <c r="G4" s="125">
        <f ca="1">IFERROR(NOW()-F4,"")</f>
        <v>0.27067141203588108</v>
      </c>
      <c r="H4" s="124">
        <v>45954.623298611114</v>
      </c>
      <c r="I4" s="120" t="str">
        <f>IFERROR(VLOOKUP(D4,DB!A:F,6,0),"")</f>
        <v>SCECO</v>
      </c>
      <c r="J4" s="120" t="str">
        <f>IFERROR(VLOOKUP(D4,DB!A:G,7,0),"")</f>
        <v>Dead</v>
      </c>
      <c r="K4" s="126" t="s">
        <v>39096</v>
      </c>
      <c r="L4" s="122" t="str">
        <f>IFERROR(VLOOKUP(D4,DB!A:I,9,0),"")</f>
        <v>Latis</v>
      </c>
    </row>
    <row r="5" spans="1:16" ht="15" customHeight="1">
      <c r="A5" s="120" t="s">
        <v>39097</v>
      </c>
      <c r="B5" s="120" t="str">
        <f>IFERROR(VLOOKUP(D5,DB!A:K,11,0),"")</f>
        <v>R4</v>
      </c>
      <c r="C5" s="121">
        <v>1</v>
      </c>
      <c r="D5" s="122" t="s">
        <v>36278</v>
      </c>
      <c r="E5" s="99" t="s">
        <v>38998</v>
      </c>
      <c r="F5" s="124">
        <v>45954.863888888889</v>
      </c>
      <c r="G5" s="125">
        <f ca="1">IFERROR(NOW()-F5,"")</f>
        <v>6.2720023146539461E-2</v>
      </c>
      <c r="H5" s="124">
        <v>45954.858275462961</v>
      </c>
      <c r="I5" s="120" t="str">
        <f>IFERROR(VLOOKUP(D5,DB!A:F,6,0),"")</f>
        <v>Generator-SG</v>
      </c>
      <c r="J5" s="120" t="str">
        <f>IFERROR(VLOOKUP(D5,DB!A:G,7,0),"")</f>
        <v>Dead</v>
      </c>
      <c r="K5" s="126" t="s">
        <v>39098</v>
      </c>
      <c r="L5" s="122" t="str">
        <f>IFERROR(VLOOKUP(D5,DB!A:I,9,0),"")</f>
        <v>Latis</v>
      </c>
    </row>
    <row r="6" spans="1:16" ht="15" customHeight="1">
      <c r="A6" s="120"/>
      <c r="B6" s="120" t="str">
        <f>IFERROR(VLOOKUP(D6,DB!A:K,11,0),"")</f>
        <v/>
      </c>
      <c r="C6" s="121"/>
      <c r="D6" s="122"/>
      <c r="E6" s="99"/>
      <c r="F6" s="124"/>
      <c r="G6" s="125">
        <f ca="1">IFERROR(NOW()-F6,"")</f>
        <v>45954.926608912036</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45954.926608912036</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45954.926608912036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45954.926608912036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45954.926608912036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45954.926608912036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45954.926608912036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45954.926608912036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45954.926608912036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45954.926608912036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45954.926608912036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45954.926608912036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45954.926608912036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45954.926608912036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45954.926608912036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45954.926608912036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45954.926608912036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45954.926608912036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45954.926608912036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45954.926608912036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45954.926608912036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45954.926608912036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45954.926608912036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45954.926608912036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45954.926608912036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45954.926608912036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45954.926608912036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45954.926608912036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45954.926608912036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45954.926608912036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45954.926608912036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45954.926608912036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45954.926608912036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45954.926608912036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45954.926608912036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45954.926608912036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45954.926608912036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45954.926608912036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45954.926608912036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45954.926608912036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45954.926608912036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45954.926608912036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45954.926608912036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45954.926608912036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45954.926608912036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45954.926608912036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45954.926608912036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45954.926608912036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45954.926608912036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45954.926608912036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45954.926608912036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45954.926608912036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45954.926608912036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45954.926608912036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45954.926608912036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45954.926608912036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45954.926608912036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45954.926608912036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45954.926608912036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45954.926608912036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45954.926608912036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45954.926608912036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45954.926608912036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45954.926608912036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45954.926608912036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45954.926608912036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45954.926608912036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45954.926608912036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45954.926608912036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45954.926608912036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45954.926608912036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45954.926608912036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45954.926608912036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45954.926608912036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45954.926608912036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45954.926608912036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45954.926608912036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45954.926608912036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45954.926608912036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45954.926608912036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45954.926608912036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45954.926608912036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45954.926608912036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45954.926608912036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45954.926608912036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45954.926608912036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45954.926608912036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45954.926608912036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45954.926608912036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45954.926608912036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45954.926608912036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45954.926608912036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45954.926608912036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45954.926608912036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45954.926608912036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45954.926608912036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45954.926608912036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45954.926608912036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45954.926608912036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45954.926608912036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45954.926608912036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45954.926608912036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45954.926608912036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45954.926608912036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45954.926608912036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45954.926608912036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45954.926608912036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45954.926608912036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45954.926608912036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45954.926608912036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45954.926608912036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45954.926608912036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45954.926608912036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45954.926608912036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45954.926608912036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45954.926608912036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45954.926608912036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45954.926608912036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45954.926608912036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45954.926608912036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45954.926608912036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45954.926608912036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45954.926608912036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45954.926608912036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45954.926608912036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45954.926608912036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45954.926608912036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45954.926608912036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45954.926608912036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45954.926608912036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45954.926608912036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45954.926608912036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45954.926608912036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45954.926608912036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45954.926608912036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45954.926608912036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45954.926608912036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45954.926608912036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45954.926608912036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45954.926608912036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45954.926608912036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45954.926608912036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45954.926608912036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45954.926608912036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45954.926608912036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45954.926608912036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45954.926608912036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45954.926608912036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45954.926608912036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45954.926608912036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45954.926608912036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45954.926608912036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45954.926608912036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45954.926608912036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45954.926608912036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45954.926608912036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45954.926608912036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45954.926608912036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45954.926608912036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45954.926608912036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45954.926608912036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45954.926608912036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45954.926608912036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45954.926608912036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45954.926608912036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45954.926608912036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45954.926608912036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45954.926608912036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45954.926608912036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45954.926608912036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45954.926608912036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45954.926608912036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45954.926608912036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45954.926608912036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45954.926608912036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45954.926608912036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45954.926608912036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45954.926608912036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45954.926608912036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45954.926608912036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45954.926608912036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45954.926608912036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45954.926608912036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45954.926608912036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45954.926608912036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45954.926608912036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45954.926608912036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45954.926608912036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45954.926608912036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45954.926608912036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45954.926608912036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45954.926608912036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45954.926608912036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45954.926608912036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45954.926608912036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45954.926608912036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45954.926608912036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45954.926608912036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45954.926608912036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45954.926608912036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45954.926608912036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45954.926608912036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45954.926608912036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45954.926608912036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45954.926608912036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45954.926608912036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45954.926608912036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45954.926608912036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45954.926608912036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45954.926608912036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45954.926608912036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45954.926608912036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45954.926608912036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45954.926608912036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45954.926608912036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45954.926608912036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45954.926608912036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45954.926608912036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45954.926608912036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45954.926608912036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45954.926608912036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45954.926608912036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45954.926608912036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45954.926608912036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45954.926608912036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45954.926608912036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45954.926608912036</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45954.926608912036</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C6" sqref="C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63.094548726847279</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28.737731597218954</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6.2654978009231854</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0.47696770833135815</v>
      </c>
      <c r="H5" s="154">
        <v>45954.369560185187</v>
      </c>
      <c r="I5" s="153" t="str">
        <f>IFERROR(VLOOKUP(D5,DB!A:F,6,0),"")</f>
        <v>SCECO</v>
      </c>
      <c r="J5" s="153" t="str">
        <f>IFERROR(VLOOKUP(D5,DB!A:G,7,0),"")</f>
        <v>Good</v>
      </c>
      <c r="K5" s="153" t="s">
        <v>39106</v>
      </c>
      <c r="L5" s="153" t="str">
        <f>IFERROR(VLOOKUP(D5,DB!A:I,9,0),"")</f>
        <v>Latis</v>
      </c>
    </row>
    <row r="6" spans="1:13" ht="15">
      <c r="A6" s="153" t="s">
        <v>39107</v>
      </c>
      <c r="B6" s="153" t="str">
        <f>IFERROR(VLOOKUP(D6,DB!A:K,11,0),"")</f>
        <v>R5</v>
      </c>
      <c r="C6" s="153">
        <v>1</v>
      </c>
      <c r="D6" s="153" t="s">
        <v>38402</v>
      </c>
      <c r="E6" s="153" t="s">
        <v>38998</v>
      </c>
      <c r="F6" s="154"/>
      <c r="G6" s="155">
        <f ca="1">IFERROR(NOW()-F6,"")</f>
        <v>45954.926608912036</v>
      </c>
      <c r="H6" s="154">
        <v>45954.914027777777</v>
      </c>
      <c r="I6" s="153" t="str">
        <f>IFERROR(VLOOKUP(D6,DB!A:F,6,0),"")</f>
        <v>Generator-SG</v>
      </c>
      <c r="J6" s="153" t="str">
        <f>IFERROR(VLOOKUP(D6,DB!A:G,7,0),"")</f>
        <v>Haj Removal</v>
      </c>
      <c r="K6" s="153"/>
      <c r="L6" s="153" t="str">
        <f>IFERROR(VLOOKUP(D6,DB!A:I,9,0),"")</f>
        <v>Latis</v>
      </c>
    </row>
    <row r="7" spans="1:13" ht="15">
      <c r="A7" s="153"/>
      <c r="B7" s="153" t="str">
        <f>IFERROR(VLOOKUP(D7,DB!A:K,11,0),"")</f>
        <v/>
      </c>
      <c r="C7" s="153"/>
      <c r="D7" s="153"/>
      <c r="E7" s="153"/>
      <c r="F7" s="154"/>
      <c r="G7" s="155">
        <f ca="1">IFERROR(NOW()-F7,"")</f>
        <v>45954.926608912036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45954.926608912036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45954.926608912036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45954.926608912036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45954.926608912036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45954.926608912036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45954.926608912036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45954.926608912036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45954.926608912036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45954.926608912036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45954.926608912036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45954.926608912036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45954.926608912036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45954.926608912036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45954.926608912036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45954.926608912036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45954.926608912036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45954.926608912036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45954.926608912036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45954.926608912036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45954.926608912036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45954.926608912036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45954.926608912036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45954.926608912036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45954.926608912036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45954.926608912036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45954.926608912036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45954.926608912036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45954.926608912036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45954.926608912036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45954.926608912036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45954.926608912036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45954.926608912036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45954.926608912036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45954.926608912036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45954.926608912036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45954.926608912036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45954.926608912036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45954.926608912036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45954.926608912036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45954.926608912036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45954.926608912036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45954.926608912036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45954.926608912036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45954.926608912036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45954.926608912036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45954.926608912036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45954.926608912036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45954.926608912036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45954.926608912036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45954.926608912036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45954.926608912036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45954.926608912036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45954.926608912036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45954.926608912036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45954.926608912036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45954.926608912036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45954.926608912036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45954.926608912036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45954.926608912036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45954.926608912036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45954.926608912036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45954.926608912036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45954.926608912036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45954.926608912036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45954.926608912036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45954.926608912036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45954.926608912036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45954.926608912036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45954.926608912036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45954.926608912036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45954.926608912036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45954.926608912036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45954.926608912036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45954.926608912036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45954.926608912036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45954.926608912036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45954.926608912036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45954.926608912036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45954.926608912036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45954.926608912036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45954.926608912036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45954.926608912036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45954.926608912036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45954.926608912036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45954.926608912036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45954.926608912036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45954.926608912036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45954.926608912036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45954.926608912036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45954.926608912036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45954.926608912036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45954.926608912036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45954.926608912036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45954.926608912036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45954.926608912036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45954.926608912036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45954.926608912036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45954.926608912036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45954.926608912036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45954.926608912036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45954.926608912036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45954.926608912036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45954.926608912036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45954.926608912036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45954.926608912036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45954.926608912036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45954.926608912036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45954.926608912036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45954.926608912036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45954.926608912036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45954.926608912036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45954.926608912036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45954.926608912036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45954.926608912036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45954.926608912036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45954.926608912036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45954.926608912036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45954.926608912036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45954.926608912036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45954.926608912036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45954.926608912036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45954.926608912036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45954.926608912036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45954.926608912036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45954.926608912036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45954.926608912036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45954.926608912036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45954.926608912036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45954.926608912036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45954.926608912036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45954.926608912036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45954.926608912036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45954.926608912036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45954.926608912036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45954.926608912036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45954.926608912036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45954.926608912036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45954.926608912036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45954.926608912036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45954.926608912036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45954.926608912036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45954.926608912036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45954.926608912036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45954.926608912036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45954.926608912036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45954.926608912036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45954.926608912036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45954.926608912036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45954.926608912036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45954.926608912036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45954.926608912036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45954.926608912036</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45954.926608912036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45954.926608912036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45954.926608912036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45954.926608912036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45954.926608912036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45954.926608912036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45954.926608912036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45954.926608912036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45954.926608912036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45954.926608912036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45954.926608912036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45954.926608912036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45954.926608912036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45954.926608912036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45954.926608912036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45954.926608912036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45954.926608912036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45954.926608912036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45954.926608912036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45954.926608912036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45954.926608912036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45954.926608912036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45954.926608912036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45954.926608912036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45954.926608912036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45954.926608912036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45954.926608912036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45954.926608912036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45954.926608912036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45954.926608912036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45954.926608912036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45954.926608912036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45954.926608912036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45954.926608912036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45954.926608912036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45954.926608912036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45954.926608912036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45954.926608912036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45954.926608912036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45954.926608912036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45954.926608912036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45954.926608912036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45954.926608912036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45954.926608912036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45954.926608912036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45954.926608912036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45954.926608912036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45954.926608912036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45954.926608912036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45954.926608912036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45954.926608912036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45954.926608912036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45954.926608912036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45954.926608912036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45954.926608912036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45954.926608912036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45954.926608912036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45954.926608912036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45954.926608912036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45954.926608912036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45954.926608912036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45954.926608912036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45954.926608912036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45954.926608912036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45954.926608912036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45954.926608912036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45954.926608912036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45954.926608912036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45954.926608912036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45954.926608912036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45954.926608912036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45954.926608912036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45954.926608912036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45954.926608912036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45954.926608912036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45954.926608912036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45954.926608912036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45954.926608912036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45954.926608912036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45954.926608912036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45954.926608912036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45954.926608912036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45954.926608912036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45954.926608912036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45954.926608912036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45954.926608912036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45954.926608912036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45954.926608912036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45954.926608912036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45954.926608912036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45954.926608912036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45954.926608912036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45954.926608912036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45954.926608912036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45954.926608912036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45954.926608912036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45954.926608912036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45954.926608912036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45954.926608912036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45954.926608912036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45954.926608912036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45954.926608912036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45954.926608912036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45954.926608912036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45954.926608912036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45954.926608912036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45954.926608912036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45954.926608912036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45954.926608912036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45954.926608912036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45954.926608912036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45954.926608912036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45954.926608912036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45954.926608912036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45954.926608912036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45954.926608912036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45954.926608912036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45954.926608912036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45954.926608912036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45954.926608912036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45954.926608912036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45954.926608912036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45954.926608912036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45954.926608912036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45954.926608912036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45954.926608912036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45954.926608912036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45954.926608912036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45954.926608912036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45954.926608912036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45954.926608912036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45954.926608912036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45954.926608912036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45954.926608912036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45954.926608912036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45954.926608912036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45954.926608912036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45954.926608912036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45954.926608912036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45954.926608912036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45954.926608912036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45954.926608912036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45954.926608912036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45954.926608912036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45954.926608912036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45954.926608912036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45954.926608912036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45954.926608912036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45954.926608912036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45954.926608912036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45954.926608912036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45954.926608912036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45954.926608912036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45954.926608912036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45954.926608912036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45954.926608912036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45954.926608912036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45954.926608912036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45954.926608912036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45954.926608912036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45954.926608912036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45954.926608912036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45954.926608912036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45954.926608912036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45954.926608912036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45954.926608912036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45954.926608912036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45954.926608912036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45954.926608912036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45954.926608912036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45954.926608912036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45954.926608912036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45954.926608912036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45954.926608912036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45954.926608912036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45954.926608912036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45954.926608912036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45954.926608912036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45954.926608912036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45954.926608912036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45954.926608912036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45954.926608912036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45954.926608912036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45954.926608912036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45954.926608912036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45954.926608912036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45954.926608912036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45954.926608912036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45954.926608912036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45954.926608912036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45954.926608912036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45954.926608912036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45954.926608912036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45954.926608912036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45954.926608912036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45954.926608912036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45954.926608912036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45954.926608912036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45954.926608912036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45954.926608912036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45954.926608912036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45954.926608912036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45954.926608912036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45954.926608912036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45954.926608912036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45954.926608912036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45954.926608912036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45954.926608912036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45954.926608912036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45954.926608912036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45954.926608912036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45954.926608912036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45954.926608912036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45954.926608912036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45954.926608912036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45954.926608912036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45954.926608912036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45954.926608912036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45954.926608912036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45954.926608912036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45954.926608912036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45954.926608912036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45954.926608912036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45954.926608912036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45954.926608912036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45954.926608912036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45954.926608912036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45954.926608912036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45954.926608912036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45954.926608912036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45954.926608912036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45954.926608912036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45954.926608912036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45954.926608912036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45954.926608912036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45954.926608912036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45954.926608912036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45954.926608912036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45954.926608912036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45954.926608912036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45954.926608912036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45954.926608912036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45954.926608912036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45954.926608912036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45954.926608912036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45954.926608912036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45954.926608912036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45954.926608912036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45954.926608912036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45954.926608912036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45954.926608912036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45954.926608912036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45954.926608912036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45954.926608912036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45954.926608912036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45954.926608912036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45954.926608912036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45954.926608912036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45954.926608912036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45954.926608912036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45954.926608912036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45954.926608912036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45954.926608912036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45954.926608912036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45954.926608912036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45954.926608912036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45954.926608912036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45954.926608912036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45954.926608912036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45954.926608912036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45954.926608912036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45954.926608912036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45954.926608912036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45954.926608912036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45954.926608912036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45954.926608912036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45954.926608912036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45954.926608912036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45954.926608912036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45954.926608912036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45954.926608912036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45954.926608912036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45954.926608912036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45954.926608912036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45954.926608912036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45954.926608912036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45954.926608912036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45954.926608912036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45954.926608912036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45954.926608912036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45954.926608912036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45954.926608912036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45954.926608912036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45954.926608912036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45954.926608912036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45954.926608912036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45954.926608912036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45954.926608912036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45954.926608912036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45954.926608912036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45954.926608912036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45954.926608912036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45954.926608912036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45954.926608912036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45954.926608912036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45954.926608912036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45954.926608912036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45954.926608912036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45954.926608912036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45954.926608912036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45954.926608912036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45954.926608912036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45954.926608912036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45954.926608912036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45954.926608912036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45954.926608912036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45954.926608912036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45954.926608912036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45954.926608912036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45954.926608912036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45954.926608912036</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45954.926608912036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45954.926608912036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45954.926608912036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45954.926608912036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45954.926608912036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45954.926608912036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45954.926608912036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45954.926608912036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45954.926608912036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45954.926608912036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45954.926608912036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45954.926608912036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45954.926608912036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45954.926608912036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45954.926608912036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45954.926608912036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45954.926608912036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45954.926608912036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45954.926608912036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45954.926608912036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45954.926608912036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45954.926608912036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45954.926608912036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45954.926608912036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45954.926608912036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45954.926608912036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45954.926608912036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45954.926608912036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45954.926608912036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45954.926608912036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45954.926608912036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45954.926608912036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45954.926608912036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45954.926608912036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45954.926608912036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45954.926608912036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45954.926608912036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45954.926608912036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45954.926608912036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45954.926608912036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45954.926608912036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45954.926608912036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45954.926608912036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45954.926608912036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45954.926608912036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45954.926608912036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45954.926608912036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45954.926608912036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45954.926608912036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45954.926608912036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45954.926608912036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45954.926608912036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45954.926608912036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45954.926608912036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45954.926608912036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45954.926608912036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45954.926608912036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45954.926608912036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45954.926608912036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45954.926608912036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45954.926608912036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45954.926608912036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45954.926608912036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45954.926608912036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45954.926608912036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45954.926608912036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45954.926608912036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45954.926608912036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45954.926608912036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45954.926608912036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45954.926608912036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45954.926608912036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45954.926608912036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45954.926608912036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45954.926608912036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45954.926608912036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45954.926608912036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45954.926608912036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45954.926608912036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45954.926608912036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45954.926608912036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45954.926608912036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45954.926608912036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45954.926608912036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45954.926608912036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45954.926608912036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45954.926608912036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45954.926608912036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45954.926608912036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45954.926608912036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45954.926608912036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45954.926608912036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45954.926608912036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45954.926608912036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45954.926608912036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45954.926608912036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45954.926608912036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45954.926608912036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45954.926608912036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45954.926608912036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45954.926608912036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45954.926608912036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45954.926608912036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45954.926608912036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45954.926608912036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45954.926608912036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45954.926608912036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45954.926608912036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45954.926608912036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45954.926608912036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45954.926608912036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45954.926608912036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45954.926608912036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45954.926608912036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45954.926608912036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45954.926608912036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45954.926608912036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45954.926608912036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45954.926608912036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45954.926608912036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45954.926608912036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45954.926608912036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45954.926608912036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45954.926608912036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45954.926608912036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45954.926608912036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45954.926608912036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45954.926608912036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45954.926608912036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45954.926608912036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45954.926608912036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45954.926608912036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45954.926608912036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45954.926608912036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45954.926608912036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45954.926608912036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45954.926608912036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45954.926608912036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45954.926608912036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45954.926608912036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45954.926608912036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45954.926608912036</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2025-10-24T19:14:44Z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